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4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4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4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4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4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+xml"/>
  <Override PartName="/xl/charts/chart4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ml.chartshapes+xml"/>
  <Override PartName="/xl/charts/chart5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LEO\10_Otros\08_Anuarios\2021\"/>
    </mc:Choice>
  </mc:AlternateContent>
  <bookViews>
    <workbookView xWindow="-28920" yWindow="675" windowWidth="29040" windowHeight="15990" tabRatio="888"/>
  </bookViews>
  <sheets>
    <sheet name="Cuadro1_Concesiones" sheetId="23" r:id="rId1"/>
    <sheet name="Cuadro2_Concesiones" sheetId="24" r:id="rId2"/>
    <sheet name="Cuadro3_Concesiones" sheetId="25" r:id="rId3"/>
    <sheet name="Cuadro4_TH" sheetId="26" r:id="rId4"/>
    <sheet name="Cuadro5_LicenciasCD" sheetId="27" r:id="rId5"/>
    <sheet name="Cuadro6_Cursos" sheetId="28" r:id="rId6"/>
    <sheet name="Cuadro7_CTP" sheetId="30" r:id="rId7"/>
    <sheet name="Cuadro8_Depósitos" sheetId="29" r:id="rId8"/>
    <sheet name="Cuadro9_AutorizacionCD" sheetId="32" r:id="rId9"/>
    <sheet name="Cuadro10-12_EspecimenesAutCD" sheetId="33" r:id="rId10"/>
    <sheet name="Cuadro13-14_AutInvest" sheetId="34" r:id="rId11"/>
    <sheet name="Cuadro15-16_Transferencias" sheetId="35" r:id="rId12"/>
    <sheet name="Cuadro17-19_PAS Forestal" sheetId="31" r:id="rId13"/>
    <sheet name="Cuadro20-21_PAS Fauna" sheetId="37" r:id="rId14"/>
    <sheet name="Cuadro22-23_Plantaciones" sheetId="36" r:id="rId15"/>
    <sheet name="Cuadro24_Regentes" sheetId="38" r:id="rId16"/>
    <sheet name="Cuadro25_RNI" sheetId="39" r:id="rId17"/>
    <sheet name="Cuadro26_ProdMadRoll" sheetId="41" r:id="rId18"/>
    <sheet name="Cuadro27_ProdMadRollxEsp" sheetId="42" r:id="rId19"/>
    <sheet name="Cuadro28_ProdMadAs" sheetId="43" r:id="rId20"/>
    <sheet name="Cuadro29_ProdMadAsxEsp" sheetId="44" r:id="rId21"/>
    <sheet name="Cuadro30_Parquet" sheetId="45" r:id="rId22"/>
    <sheet name="Cuadro31_MadLaminada" sheetId="46" r:id="rId23"/>
    <sheet name="Cuadro32_Durmientes" sheetId="47" r:id="rId24"/>
    <sheet name="Cuadro33_Carbón" sheetId="48" r:id="rId25"/>
    <sheet name="Cuadro34_Leña" sheetId="49" r:id="rId26"/>
    <sheet name="Cuadro35_PFDM" sheetId="50" r:id="rId27"/>
    <sheet name="Cuadro36_PFDMxEsp" sheetId="51" r:id="rId28"/>
    <sheet name="Cuadro37_DEMA Vicuñas" sheetId="40" r:id="rId29"/>
    <sheet name="Cuadro38-39_CapturayEsquila" sheetId="52" r:id="rId30"/>
    <sheet name="Cuadro40-41_Titulares Vicuñas" sheetId="53" r:id="rId31"/>
    <sheet name="Cuadro42_CazaFurtiva" sheetId="54" r:id="rId32"/>
    <sheet name="Cuadro43_ExportacionForMad" sheetId="55" r:id="rId33"/>
    <sheet name="Cuadro44_ImportacionForMad" sheetId="56" r:id="rId34"/>
    <sheet name="Cuadro45_ExportacionPFDM" sheetId="57" r:id="rId35"/>
    <sheet name="Cuadro46_ImportacionPFDM" sheetId="58" r:id="rId36"/>
    <sheet name="Cuadro47_ExportacionesFauna" sheetId="59" r:id="rId37"/>
    <sheet name="Cuadro48_ImportacionesFauna" sheetId="60" r:id="rId38"/>
    <sheet name="Cuadro49_ExportacionesCITES_Mad" sheetId="61" r:id="rId39"/>
    <sheet name="Cuadro50-51_ExportOrquideas" sheetId="62" r:id="rId40"/>
    <sheet name="Cuadro52-53_Exp_CactusyHelechos" sheetId="63" r:id="rId41"/>
    <sheet name="Cuadro54-55_Certificaciones" sheetId="64" r:id="rId42"/>
    <sheet name="Cuadro56_EmpresasCertificadas" sheetId="65" r:id="rId43"/>
    <sheet name="Cuadro57-60_Zonificación" sheetId="66" r:id="rId44"/>
    <sheet name="Cuadro61-65FocosDeCalor" sheetId="68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\a">#N/A</definedName>
    <definedName name="\c">#N/A</definedName>
    <definedName name="\D">#REF!</definedName>
    <definedName name="\i">#N/A</definedName>
    <definedName name="\K">#REF!</definedName>
    <definedName name="\m">#N/A</definedName>
    <definedName name="\p">#REF!</definedName>
    <definedName name="\q">#N/A</definedName>
    <definedName name="\s">#N/A</definedName>
    <definedName name="\t">#N/A</definedName>
    <definedName name="\w">#N/A</definedName>
    <definedName name="\Z">[8]Data!#REF!</definedName>
    <definedName name="____A2">'[9]R. Natural'!#REF!</definedName>
    <definedName name="____bol52">[10]PAG_35!#REF!</definedName>
    <definedName name="____cdr2">[11]Cdr7!#REF!</definedName>
    <definedName name="____Imp2">#REF!</definedName>
    <definedName name="___key2" localSheetId="34" hidden="1">#REF!</definedName>
    <definedName name="___key2" localSheetId="35" hidden="1">#REF!</definedName>
    <definedName name="___key2" localSheetId="36" hidden="1">#REF!</definedName>
    <definedName name="___key2" localSheetId="37" hidden="1">#REF!</definedName>
    <definedName name="___key2" hidden="1">#REF!</definedName>
    <definedName name="__123Graph_A" localSheetId="34" hidden="1">[1]balance!#REF!</definedName>
    <definedName name="__123Graph_A" localSheetId="35" hidden="1">[1]balance!#REF!</definedName>
    <definedName name="__123Graph_A" localSheetId="36" hidden="1">[1]balance!#REF!</definedName>
    <definedName name="__123Graph_A" localSheetId="37" hidden="1">[1]balance!#REF!</definedName>
    <definedName name="__123Graph_A" hidden="1">[1]balance!#REF!</definedName>
    <definedName name="__123Graph_ACURRENT" localSheetId="34" hidden="1">[1]balance!#REF!</definedName>
    <definedName name="__123Graph_ACURRENT" localSheetId="35" hidden="1">[1]balance!#REF!</definedName>
    <definedName name="__123Graph_ACURRENT" localSheetId="36" hidden="1">[1]balance!#REF!</definedName>
    <definedName name="__123Graph_ACURRENT" localSheetId="37" hidden="1">[1]balance!#REF!</definedName>
    <definedName name="__123Graph_ACURRENT" hidden="1">[1]balance!#REF!</definedName>
    <definedName name="__123Graph_B" localSheetId="34" hidden="1">[1]balance!#REF!</definedName>
    <definedName name="__123Graph_B" localSheetId="35" hidden="1">[1]balance!#REF!</definedName>
    <definedName name="__123Graph_B" localSheetId="36" hidden="1">[1]balance!#REF!</definedName>
    <definedName name="__123Graph_B" localSheetId="37" hidden="1">[1]balance!#REF!</definedName>
    <definedName name="__123Graph_B" hidden="1">[1]balance!#REF!</definedName>
    <definedName name="__123Graph_BCURRENT" localSheetId="34" hidden="1">[1]balance!#REF!</definedName>
    <definedName name="__123Graph_BCURRENT" localSheetId="35" hidden="1">[1]balance!#REF!</definedName>
    <definedName name="__123Graph_BCURRENT" localSheetId="36" hidden="1">[1]balance!#REF!</definedName>
    <definedName name="__123Graph_BCURRENT" localSheetId="37" hidden="1">[1]balance!#REF!</definedName>
    <definedName name="__123Graph_BCURRENT" hidden="1">[1]balance!#REF!</definedName>
    <definedName name="__123Graph_D" localSheetId="34" hidden="1">[1]balance!#REF!</definedName>
    <definedName name="__123Graph_D" localSheetId="35" hidden="1">[1]balance!#REF!</definedName>
    <definedName name="__123Graph_D" localSheetId="36" hidden="1">[1]balance!#REF!</definedName>
    <definedName name="__123Graph_D" localSheetId="37" hidden="1">[1]balance!#REF!</definedName>
    <definedName name="__123Graph_D" hidden="1">[1]balance!#REF!</definedName>
    <definedName name="__123Graph_DCURRENT" localSheetId="34" hidden="1">[1]balance!#REF!</definedName>
    <definedName name="__123Graph_DCURRENT" localSheetId="35" hidden="1">[1]balance!#REF!</definedName>
    <definedName name="__123Graph_DCURRENT" localSheetId="36" hidden="1">[1]balance!#REF!</definedName>
    <definedName name="__123Graph_DCURRENT" localSheetId="37" hidden="1">[1]balance!#REF!</definedName>
    <definedName name="__123Graph_DCURRENT" hidden="1">[1]balance!#REF!</definedName>
    <definedName name="__123Graph_F" localSheetId="34" hidden="1">[1]balance!#REF!</definedName>
    <definedName name="__123Graph_F" localSheetId="35" hidden="1">[1]balance!#REF!</definedName>
    <definedName name="__123Graph_F" localSheetId="36" hidden="1">[1]balance!#REF!</definedName>
    <definedName name="__123Graph_F" localSheetId="37" hidden="1">[1]balance!#REF!</definedName>
    <definedName name="__123Graph_F" hidden="1">[1]balance!#REF!</definedName>
    <definedName name="__123Graph_FCURRENT" localSheetId="34" hidden="1">[1]balance!#REF!</definedName>
    <definedName name="__123Graph_FCURRENT" localSheetId="35" hidden="1">[1]balance!#REF!</definedName>
    <definedName name="__123Graph_FCURRENT" localSheetId="36" hidden="1">[1]balance!#REF!</definedName>
    <definedName name="__123Graph_FCURRENT" localSheetId="37" hidden="1">[1]balance!#REF!</definedName>
    <definedName name="__123Graph_FCURRENT" hidden="1">[1]balance!#REF!</definedName>
    <definedName name="__123Graph_X" localSheetId="34" hidden="1">[1]balance!#REF!</definedName>
    <definedName name="__123Graph_X" localSheetId="35" hidden="1">[1]balance!#REF!</definedName>
    <definedName name="__123Graph_X" localSheetId="36" hidden="1">[1]balance!#REF!</definedName>
    <definedName name="__123Graph_X" localSheetId="37" hidden="1">[1]balance!#REF!</definedName>
    <definedName name="__123Graph_X" hidden="1">[1]balance!#REF!</definedName>
    <definedName name="__123Graph_XCURRENT" localSheetId="34" hidden="1">[1]balance!#REF!</definedName>
    <definedName name="__123Graph_XCURRENT" localSheetId="35" hidden="1">[1]balance!#REF!</definedName>
    <definedName name="__123Graph_XCURRENT" localSheetId="36" hidden="1">[1]balance!#REF!</definedName>
    <definedName name="__123Graph_XCURRENT" localSheetId="37" hidden="1">[1]balance!#REF!</definedName>
    <definedName name="__123Graph_XCURRENT" hidden="1">[1]balance!#REF!</definedName>
    <definedName name="__BTP2">[12]BTPMS!$A$2:$N$19683</definedName>
    <definedName name="__CDB1">[12]CDMP!$B$2:$N$20020</definedName>
    <definedName name="__CDB2">[12]CDMS!$A$2:$M$20027</definedName>
    <definedName name="__Cdr7">'[13]Cdrs 1-2'!$A$1:$S$46</definedName>
    <definedName name="__Cdr8">'[13]Cdrs 1-2'!$A$69:$S$114</definedName>
    <definedName name="__Dur1">[12]Dur!$A$2:$I$27</definedName>
    <definedName name="__G7" localSheetId="34" hidden="1">#REF!</definedName>
    <definedName name="__G7" localSheetId="35" hidden="1">#REF!</definedName>
    <definedName name="__G7" localSheetId="36" hidden="1">#REF!</definedName>
    <definedName name="__G7" localSheetId="37" hidden="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key2" localSheetId="34" hidden="1">#REF!</definedName>
    <definedName name="__key2" localSheetId="35" hidden="1">#REF!</definedName>
    <definedName name="__key2" localSheetId="36" hidden="1">#REF!</definedName>
    <definedName name="__key2" localSheetId="37" hidden="1">#REF!</definedName>
    <definedName name="__key2" hidden="1">#REF!</definedName>
    <definedName name="__p1">#REF!</definedName>
    <definedName name="__RM1">[14]PAG19!$B$3:$I$39</definedName>
    <definedName name="__RM2">[14]PAG19!$J$3:$P$39</definedName>
    <definedName name="_1__123Graph_ACHART_1" hidden="1">[2]Hoja3!$J$368:$J$408</definedName>
    <definedName name="_2__123Graph_XCHART_1" hidden="1">[2]Hoja3!$A$368:$A$408</definedName>
    <definedName name="_3_0">#REF!</definedName>
    <definedName name="_4_0">#REF!</definedName>
    <definedName name="_5_0">#REF!</definedName>
    <definedName name="_7.4">#N/A</definedName>
    <definedName name="_7.5">#REF!</definedName>
    <definedName name="_7.6">#N/A</definedName>
    <definedName name="_7.7">#N/A</definedName>
    <definedName name="_A2">'[9]R. Natural'!#REF!</definedName>
    <definedName name="_bol52">[10]PAG_35!#REF!</definedName>
    <definedName name="_BTP1">[12]BTPMP!$A$2:$M$19922</definedName>
    <definedName name="_BTP2">[12]BTPMS!$A$2:$N$19683</definedName>
    <definedName name="_CDB1">[12]CDMP!$B$2:$N$20020</definedName>
    <definedName name="_CDB2">[12]CDMS!$A$2:$M$20027</definedName>
    <definedName name="_cdr2">[11]Cdr7!#REF!</definedName>
    <definedName name="_Cdr7">'[13]Cdrs 1-2'!$A$1:$S$46</definedName>
    <definedName name="_Cdr8">'[13]Cdrs 1-2'!$A$69:$S$114</definedName>
    <definedName name="_Dur1">[12]Dur!$A$2:$I$27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hidden="1">#REF!</definedName>
    <definedName name="_fill1" localSheetId="34" hidden="1">#REF!</definedName>
    <definedName name="_fill1" localSheetId="35" hidden="1">#REF!</definedName>
    <definedName name="_fill1" localSheetId="36" hidden="1">#REF!</definedName>
    <definedName name="_fill1" localSheetId="37" hidden="1">#REF!</definedName>
    <definedName name="_fill1" hidden="1">#REF!</definedName>
    <definedName name="_xlnm._FilterDatabase" localSheetId="17" hidden="1">Cuadro26_ProdMadRoll!$B$5:$C$16</definedName>
    <definedName name="_xlnm._FilterDatabase" localSheetId="18" hidden="1">Cuadro27_ProdMadRollxEsp!$A$6:$C$947</definedName>
    <definedName name="_xlnm._FilterDatabase" localSheetId="19" hidden="1">Cuadro28_ProdMadAs!$E$14:$F$24</definedName>
    <definedName name="_xlnm._FilterDatabase" localSheetId="20" hidden="1">Cuadro29_ProdMadAsxEsp!$A$6:$C$1157</definedName>
    <definedName name="_xlnm._FilterDatabase" localSheetId="26" hidden="1">Cuadro35_PFDM!#REF!</definedName>
    <definedName name="_G7" localSheetId="34" hidden="1">#REF!</definedName>
    <definedName name="_G7" localSheetId="35" hidden="1">#REF!</definedName>
    <definedName name="_G7" localSheetId="36" hidden="1">#REF!</definedName>
    <definedName name="_G7" localSheetId="37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localSheetId="34" hidden="1">#REF!</definedName>
    <definedName name="_key01" localSheetId="35" hidden="1">#REF!</definedName>
    <definedName name="_key01" localSheetId="36" hidden="1">#REF!</definedName>
    <definedName name="_key01" localSheetId="37" hidden="1">#REF!</definedName>
    <definedName name="_key01" hidden="1">#REF!</definedName>
    <definedName name="_Key1" localSheetId="34" hidden="1">#REF!</definedName>
    <definedName name="_Key1" localSheetId="35" hidden="1">#REF!</definedName>
    <definedName name="_Key1" localSheetId="36" hidden="1">#REF!</definedName>
    <definedName name="_Key1" localSheetId="37" hidden="1">#REF!</definedName>
    <definedName name="_Key1" hidden="1">#REF!</definedName>
    <definedName name="_Key2" hidden="1">[3]plomo!$J$7:$J$17</definedName>
    <definedName name="_key3" localSheetId="34" hidden="1">#REF!</definedName>
    <definedName name="_key3" localSheetId="35" hidden="1">#REF!</definedName>
    <definedName name="_key3" localSheetId="36" hidden="1">#REF!</definedName>
    <definedName name="_key3" localSheetId="37" hidden="1">#REF!</definedName>
    <definedName name="_key3" hidden="1">#REF!</definedName>
    <definedName name="_M">#N/A</definedName>
    <definedName name="_Order1" hidden="1">0</definedName>
    <definedName name="_Order2" hidden="1">0</definedName>
    <definedName name="_P">#REF!</definedName>
    <definedName name="_p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hidden="1">#REF!</definedName>
    <definedName name="_RM1">[14]PAG19!$B$3:$I$39</definedName>
    <definedName name="_RM2">[14]PAG19!$J$3:$P$39</definedName>
    <definedName name="_S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hidden="1">#REF!</definedName>
    <definedName name="_sort01" localSheetId="34" hidden="1">#REF!</definedName>
    <definedName name="_sort01" localSheetId="35" hidden="1">#REF!</definedName>
    <definedName name="_sort01" localSheetId="36" hidden="1">#REF!</definedName>
    <definedName name="_sort01" localSheetId="37" hidden="1">#REF!</definedName>
    <definedName name="_sort01" hidden="1">#REF!</definedName>
    <definedName name="_sort1" localSheetId="34" hidden="1">#REF!</definedName>
    <definedName name="_sort1" localSheetId="35" hidden="1">#REF!</definedName>
    <definedName name="_sort1" localSheetId="36" hidden="1">#REF!</definedName>
    <definedName name="_sort1" localSheetId="37" hidden="1">#REF!</definedName>
    <definedName name="_sort1" hidden="1">#REF!</definedName>
    <definedName name="a">#REF!</definedName>
    <definedName name="A_impresión_IM">#REF!</definedName>
    <definedName name="A87_">#REF!</definedName>
    <definedName name="aaaa">#REF!</definedName>
    <definedName name="adicional">#REF!</definedName>
    <definedName name="ALIMENTOS">#REF!</definedName>
    <definedName name="anexo">[15]PAG_35!#REF!</definedName>
    <definedName name="anexo_especial">[16]PAG_37!#REF!</definedName>
    <definedName name="anexos">[17]PAG_35!#REF!</definedName>
    <definedName name="_xlnm.Print_Area" localSheetId="17">Cuadro26_ProdMadRoll!$A$1:$C$45</definedName>
    <definedName name="_xlnm.Print_Area" localSheetId="19">Cuadro28_ProdMadAs!$A$1:$C$50</definedName>
    <definedName name="_xlnm.Print_Area" localSheetId="21">Cuadro30_Parquet!$A$1:$C$100</definedName>
    <definedName name="_xlnm.Print_Area" localSheetId="22">Cuadro31_MadLaminada!$A$1:$D$56</definedName>
    <definedName name="_xlnm.Print_Area" localSheetId="26">Cuadro35_PFDM!$A$1:$E$155</definedName>
    <definedName name="_xlnm.Print_Area" localSheetId="27">Cuadro36_PFDMxEsp!$A$1:$C$107</definedName>
    <definedName name="area1">#REF!</definedName>
    <definedName name="area2">#REF!</definedName>
    <definedName name="area3">#REF!</definedName>
    <definedName name="area4">#REF!</definedName>
    <definedName name="AreaDeFechasC1">[18]c1!$D$2:$N$2</definedName>
    <definedName name="AreaDeFechasC3">[18]c3!$D$2:$N$2</definedName>
    <definedName name="AreaDeFechasC5">[18]c5!$D$2:$N$2</definedName>
    <definedName name="AreaDeFechasC6">[18]c6!$D$2:$N$2</definedName>
    <definedName name="AreaDeFechasC8">#REF!</definedName>
    <definedName name="AreaDeFechasDeCuadro1">[18]AhoF!$F$4:$P$4</definedName>
    <definedName name="AreaDeFechasDeCuadro3">[18]Bon!$E$6:$O$6</definedName>
    <definedName name="AreaDeFechasDeCuadro5">[18]BVL!$E$5:$N$5</definedName>
    <definedName name="AreaDeFechasDeCuadro6">#REF!</definedName>
    <definedName name="AreaDeFechasDeCuadro8">'[18]Anex-SFN'!$J$7:$R$7</definedName>
    <definedName name="asde" localSheetId="34" hidden="1">#REF!</definedName>
    <definedName name="asde" localSheetId="35" hidden="1">#REF!</definedName>
    <definedName name="asde" localSheetId="36" hidden="1">#REF!</definedName>
    <definedName name="asde" localSheetId="37" hidden="1">#REF!</definedName>
    <definedName name="asde" hidden="1">#REF!</definedName>
    <definedName name="base0">[19]Sem!#REF!</definedName>
    <definedName name="_xlnm.Database" localSheetId="27">'[4]EXPORT. MAD.'!$A$5:$E$829</definedName>
    <definedName name="_xlnm.Database" localSheetId="34">[35]OPERACIONES!#REF!</definedName>
    <definedName name="_xlnm.Database" localSheetId="35">[35]OPERACIONES!#REF!</definedName>
    <definedName name="_xlnm.Database" localSheetId="36">[35]OPERACIONES!#REF!</definedName>
    <definedName name="_xlnm.Database" localSheetId="37">[35]OPERACIONES!#REF!</definedName>
    <definedName name="_xlnm.Database">'[5]EXPORT. MAD.'!$A$5:$E$829</definedName>
    <definedName name="baseFP">[19]BASFinP!$DW$1</definedName>
    <definedName name="baseProm">[19]BASPromP!#REF!</definedName>
    <definedName name="BLPH1" localSheetId="34" hidden="1">#REF!</definedName>
    <definedName name="BLPH1" localSheetId="35" hidden="1">#REF!</definedName>
    <definedName name="BLPH1" localSheetId="36" hidden="1">#REF!</definedName>
    <definedName name="BLPH1" localSheetId="37" hidden="1">#REF!</definedName>
    <definedName name="BLPH1" hidden="1">#REF!</definedName>
    <definedName name="bol03_98">[10]PAG_35!#REF!</definedName>
    <definedName name="bos">#REF!</definedName>
    <definedName name="CABEZA1">[20]IECM4303!$A$4</definedName>
    <definedName name="cara">[19]Grafico!$A$3</definedName>
    <definedName name="caudal">[21]PAG_33!#REF!</definedName>
    <definedName name="caudal1">#REF!</definedName>
    <definedName name="cdr">[22]cd1!$A$1:$Q$68</definedName>
    <definedName name="CODIGO">#N/A</definedName>
    <definedName name="condicion">#REF!</definedName>
    <definedName name="Condición">#REF!</definedName>
    <definedName name="CSP">#REF!</definedName>
    <definedName name="cua">[17]PAG_35!#REF!</definedName>
    <definedName name="cuadro">[23]PAG_37!#REF!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[11]Cdr7!#REF!</definedName>
    <definedName name="Cuadro_N__10">[11]Cdr7!#REF!</definedName>
    <definedName name="Cuadro_N__11">#REF!</definedName>
    <definedName name="Cuadro_N__12">[11]Cdr7!#REF!</definedName>
    <definedName name="Cuadro_N__13">[11]Cdr7!#REF!</definedName>
    <definedName name="Cuadro_N__14">#REF!</definedName>
    <definedName name="Cuadro_N__19">#REF!</definedName>
    <definedName name="Cuadro_N__2">#REF!</definedName>
    <definedName name="Cuadro_N__20">[11]Cdr7!#REF!</definedName>
    <definedName name="Cuadro_N__21">[11]Cdr7!#REF!</definedName>
    <definedName name="Cuadro_N__22">[11]Cdr7!#REF!</definedName>
    <definedName name="Cuadro_N__23">[11]Cdr7!#REF!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[11]Cdr7!#REF!</definedName>
    <definedName name="Cuadro_N__9">[11]Cdr7!#REF!</definedName>
    <definedName name="Cuadro_N_1">#REF!</definedName>
    <definedName name="cuadro1">#REF!</definedName>
    <definedName name="cuadro2">#REF!</definedName>
    <definedName name="cuadros">'[13]Cdrs 1-2'!$A$69:$S$114</definedName>
    <definedName name="daklsñjfkjasñ">[17]PAG_35!#REF!</definedName>
    <definedName name="DATA_V9">#REF!</definedName>
    <definedName name="Datos_para_ApéndiceC1">[18]c1!$B$1:$N$164</definedName>
    <definedName name="DatosBase">[24]DatosBase!$1:$20</definedName>
    <definedName name="deer">#REF!</definedName>
    <definedName name="dfasñljskña">[17]PAG_35!#REF!</definedName>
    <definedName name="dfsfd">#REF!</definedName>
    <definedName name="DíasHábiles">[12]Util!$A$2:$B$134</definedName>
    <definedName name="dklñfjadskfjañdf">[25]PAG_33!#REF!</definedName>
    <definedName name="dos">[17]PAG_35!#REF!</definedName>
    <definedName name="DurA">[12]Dur!$A$30:$I$55</definedName>
    <definedName name="EMBI">[26]CotizInternac!$A$1:$H$134</definedName>
    <definedName name="Ends">[26]CotizInternac!$A$154:$H$169</definedName>
    <definedName name="fadsfkañlj">#REF!,#REF!</definedName>
    <definedName name="fajkdlñfjafklñdfjak">[27]PAG_34!#REF!</definedName>
    <definedName name="FechasDeCuadroAnexo">[18]Fechas!$B$75:$B$86</definedName>
    <definedName name="FechasDeCuadroDeAFP">[18]Fechas!$B$51:$B$73</definedName>
    <definedName name="FechasDeCuadroDeAhorro">[18]Fechas!$B$3:$B$25</definedName>
    <definedName name="FechasDeCuadroDeBonos">[18]Fechas!$B$27:$B$49</definedName>
    <definedName name="FechasPanelDeCuadroAnexo">[18]Fechas!$A$74:$F$86</definedName>
    <definedName name="FechasPanelDeCuadroDeAFP">[18]Fechas!$A$50:$F$73</definedName>
    <definedName name="FechasPanelDeCuadroDeAhorro">[18]Fechas!$A$2:$F$25</definedName>
    <definedName name="FechasPanelDeCuadroDeBolsa">[18]Fechas!$A$26:$F$49</definedName>
    <definedName name="FechasPanelDeCuadroDeBonos">[18]Fechas!$A$26:$F$49</definedName>
    <definedName name="FechasPanelDeCuadroExtra">[18]Fechas!$A$87:$F$89</definedName>
    <definedName name="FechasPanelDeTodosLosCuadros">[18]Fechas!$A$50:$F$79</definedName>
    <definedName name="FemaleDa">#REF!</definedName>
    <definedName name="fgsg">[17]PAG_35!#REF!</definedName>
    <definedName name="FIN">#N/A</definedName>
    <definedName name="FLUJO">'[28]FLUJO-TURISTICO'!#REF!</definedName>
    <definedName name="FRE">#REF!</definedName>
    <definedName name="FUENTE">#N/A</definedName>
    <definedName name="GAS">#REF!</definedName>
    <definedName name="gdgdg" localSheetId="34" hidden="1">#REF!</definedName>
    <definedName name="gdgdg" localSheetId="35" hidden="1">#REF!</definedName>
    <definedName name="gdgdg" localSheetId="36" hidden="1">#REF!</definedName>
    <definedName name="gdgdg" localSheetId="37" hidden="1">#REF!</definedName>
    <definedName name="gdgdg" hidden="1">#REF!</definedName>
    <definedName name="gfsg">[21]PAG_33!#REF!</definedName>
    <definedName name="graf" localSheetId="34" hidden="1">#REF!</definedName>
    <definedName name="graf" localSheetId="35" hidden="1">#REF!</definedName>
    <definedName name="graf" localSheetId="36" hidden="1">#REF!</definedName>
    <definedName name="graf" localSheetId="37" hidden="1">#REF!</definedName>
    <definedName name="graf" hidden="1">#REF!</definedName>
    <definedName name="Graf_Options">[12]Curva!#REF!</definedName>
    <definedName name="Grafico22n" localSheetId="34" hidden="1">#REF!</definedName>
    <definedName name="Grafico22n" localSheetId="35" hidden="1">#REF!</definedName>
    <definedName name="Grafico22n" localSheetId="36" hidden="1">#REF!</definedName>
    <definedName name="Grafico22n" localSheetId="37" hidden="1">#REF!</definedName>
    <definedName name="Grafico22n" hidden="1">#REF!</definedName>
    <definedName name="Graficos">'[29]Diario Actual'!$T$246</definedName>
    <definedName name="GRTES">#REF!</definedName>
    <definedName name="gsfdgs">#REF!,#REF!,#REF!,#REF!,#REF!</definedName>
    <definedName name="HAR">#REF!</definedName>
    <definedName name="hfghfh">#REF!</definedName>
    <definedName name="hhh">[30]PAG_33!#REF!</definedName>
    <definedName name="HO">#REF!</definedName>
    <definedName name="HO_2">[31]PAG14!#REF!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I">[10]PAG_35!#REF!</definedName>
    <definedName name="Imp">#REF!</definedName>
    <definedName name="IMPR">#REF!,#REF!,#REF!</definedName>
    <definedName name="IMPRESION">#REF!,#REF!</definedName>
    <definedName name="Imprimir_área_IM">#REF!</definedName>
    <definedName name="IN">#REF!</definedName>
    <definedName name="IN_2">[31]PAG14!#REF!</definedName>
    <definedName name="INDICE">#N/A</definedName>
    <definedName name="INDICEALFABETICO">#REF!</definedName>
    <definedName name="inicio">[19]Grafico!$A$3</definedName>
    <definedName name="inicio1">[19]Grafico!$A$60</definedName>
    <definedName name="Input_File">#REF!</definedName>
    <definedName name="Inputs_C1">[18]c1!$A$1:$O$164</definedName>
    <definedName name="Inputs_C1F">[18]c1!$A$4:$O$164</definedName>
    <definedName name="Inputs_C3">[18]c3!$B$1:$O$55</definedName>
    <definedName name="Inputs_C3F">[18]c3!$B$4:$O$55</definedName>
    <definedName name="Inputs_C5">[18]c5!$A$1:$N$31</definedName>
    <definedName name="Inputs_C5F">[18]c5!$A$3:$N$31</definedName>
    <definedName name="Inputs_C6">[18]c6!$B$1:$O$33</definedName>
    <definedName name="Inputs_C6F">[18]c6!$B$4:$O$33</definedName>
    <definedName name="Inputs_C8">#REF!</definedName>
    <definedName name="Inputs_C8F">#REF!</definedName>
    <definedName name="INTERVALS">[12]Pre!$Q$3:$S$30</definedName>
    <definedName name="INTERVALS_OLD">[12]Pre!$Q$35:$S$62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[32]Precios!$A$337:$U$339</definedName>
    <definedName name="IPCs_2002_3a">[32]Precios!$A$373:$U$383</definedName>
    <definedName name="IPE_03_04">[32]IPE!$A$280:$M$353</definedName>
    <definedName name="jenny">'[13]Cdrs 1-2'!$A$69:$S$114</definedName>
    <definedName name="JET">#N/A</definedName>
    <definedName name="jhgfjh">#REF!,#REF!,#REF!</definedName>
    <definedName name="jhjbj">#REF!</definedName>
    <definedName name="kghiog">#REF!,#REF!</definedName>
    <definedName name="leña">#REF!</definedName>
    <definedName name="Libor">[33]Resumen!$K$3:$R$26</definedName>
    <definedName name="LTP">[12]LTP!$A$2:$L$1000</definedName>
    <definedName name="MACRO">#N/A</definedName>
    <definedName name="MaleData">#REF!</definedName>
    <definedName name="Maximum">#REF!</definedName>
    <definedName name="Maximum_used">#REF!</definedName>
    <definedName name="MENU">[34]Menu!$A$3:$K$12</definedName>
    <definedName name="Meses">[12]Pre!$A$68:$C$79</definedName>
    <definedName name="Meses1">'[34]Curva (2)'!$A$45:$B$56</definedName>
    <definedName name="mio">[35]OPERACIONES!#REF!</definedName>
    <definedName name="miuo">#REF!</definedName>
    <definedName name="NOM">#REF!</definedName>
    <definedName name="NombresDeSeriesC1">[18]c1!$O$9:$O$164</definedName>
    <definedName name="NombresDeSeriesC3">[18]c3!$O$10:$O$41</definedName>
    <definedName name="NombresDeSeriesC5">[18]c5!J22:J1048562</definedName>
    <definedName name="NombresDeSeriesC6">[18]c6!$O$10:$O$31</definedName>
    <definedName name="NUEVA">[34]CD!$M$11</definedName>
    <definedName name="NUMERO">#N/A</definedName>
    <definedName name="NumeroDeFechasDeCuadroDeAFP">[18]Fechas!$A$51:$A$73</definedName>
    <definedName name="NumeroDeFechasDeCuadroDeAhorro">[18]Fechas!$A$3:$A$25</definedName>
    <definedName name="NumeroDeFechasDeCuadroDeAnexo">[18]Fechas!$A$75:$A$86</definedName>
    <definedName name="NumeroDeFechasDeCuadroDeBonos">[18]Fechas!$A$27:$A$49</definedName>
    <definedName name="NV">#REF!</definedName>
    <definedName name="NV_2">[31]PAG14!#REF!</definedName>
    <definedName name="OCT">#REF!</definedName>
    <definedName name="Ordenrent">'[36]Sol traspaso'!#REF!</definedName>
    <definedName name="p">#REF!</definedName>
    <definedName name="pa">#REF!</definedName>
    <definedName name="PanelDeOpciones">[18]Menu!$B$6:$J$15</definedName>
    <definedName name="PanelDeOpcionesParaMenú">[18]Menu!$B$22:$J$26</definedName>
    <definedName name="PanelDeOpcionesSinTítulos">[18]Menu!$B$7:$J$15</definedName>
    <definedName name="PBI">[33]Resumen!$A$3:$I$27</definedName>
    <definedName name="pegado" localSheetId="34" hidden="1">#REF!</definedName>
    <definedName name="pegado" localSheetId="35" hidden="1">#REF!</definedName>
    <definedName name="pegado" localSheetId="36" hidden="1">#REF!</definedName>
    <definedName name="pegado" localSheetId="37" hidden="1">#REF!</definedName>
    <definedName name="pegado" hidden="1">#REF!</definedName>
    <definedName name="pgraficos" hidden="1">[2]Hoja3!$A$368:$A$408</definedName>
    <definedName name="POBLA">[37]IECE4001!$G$3:$G$30</definedName>
    <definedName name="pobr1">#REF!</definedName>
    <definedName name="porcentajes">#REF!</definedName>
    <definedName name="PR">#REF!</definedName>
    <definedName name="PR_2">[31]PAG14!#REF!</definedName>
    <definedName name="preci">[38]PAG_33!#REF!</definedName>
    <definedName name="precipitacion">[23]PAG_37!#REF!</definedName>
    <definedName name="PreCuadro">[12]Pre!$A$2:$J$32</definedName>
    <definedName name="PreCuadroA">[12]Pre!$A$34:$J$64</definedName>
    <definedName name="PREPARA">#N/A</definedName>
    <definedName name="presenta">[8]Data!#REF!</definedName>
    <definedName name="Print_Area_MI">'[39]Uso mayor2'!#REF!</definedName>
    <definedName name="Procjudic">'[49]BDts_MF-COC y CW-COC'!#REF!</definedName>
    <definedName name="Proms">[26]CotizInternac!$A$137:$H$152</definedName>
    <definedName name="Pyramid_Filename">#REF!</definedName>
    <definedName name="Pyramid_Title">#REF!</definedName>
    <definedName name="PZs">#REF!</definedName>
    <definedName name="Rango_Maestro">[18]Inputs!$C$2:$M$48</definedName>
    <definedName name="rango0">[19]Banda!$B$626:$Q$648</definedName>
    <definedName name="rango1">[19]Banda!$D$631:$F$639</definedName>
    <definedName name="REAL">#REF!</definedName>
    <definedName name="RedsBTPLTP">[12]SOB!$B$8:$B$33</definedName>
    <definedName name="RedsCDBCRP">[12]CDMP!$H$3:$H$1801</definedName>
    <definedName name="rentames">'[36]Sol traspaso'!#REF!</definedName>
    <definedName name="ResEMBIe">[12]EXT!$S$312:$AA$327</definedName>
    <definedName name="ResEMBIf">[12]EXT!$S$330:$AA$345</definedName>
    <definedName name="ResEMBIp">[12]EXT!$S$293:$AA$309</definedName>
    <definedName name="ResVerif">'[49]BDts_MF-COC y CW-COC'!#REF!</definedName>
    <definedName name="rfd">[17]PAG_35!#REF!</definedName>
    <definedName name="RO">#REF!</definedName>
    <definedName name="RO_2">[31]PAG14!#REF!</definedName>
    <definedName name="RP_Certificacion">#REF!</definedName>
    <definedName name="RP_Conservacion">#REF!</definedName>
    <definedName name="RP_Integracion">#REF!</definedName>
    <definedName name="rrpp">#REF!</definedName>
    <definedName name="sad">[17]PAG_35!#REF!</definedName>
    <definedName name="sadgfdfs">#REF!,#REF!</definedName>
    <definedName name="sdd">#REF!,#REF!,#REF!,#REF!,#REF!</definedName>
    <definedName name="sdsadfd">#REF!,#REF!,#REF!</definedName>
    <definedName name="sgfsg">#REF!</definedName>
    <definedName name="SOBREVIVENCIA">#REF!</definedName>
    <definedName name="sss">#REF!,#REF!</definedName>
    <definedName name="Stop_at_age">#REF!</definedName>
    <definedName name="svs">[40]PAG42!#REF!</definedName>
    <definedName name="Tab_Títulos">[18]Titles!$A$5:$E$19</definedName>
    <definedName name="tabla">[41]Hoja3!$A:$I</definedName>
    <definedName name="Tabla_de_Meses">[18]Inputs!$E$52:$H$63</definedName>
    <definedName name="TablaMeses">[42]Meses!$A$1:$C$14</definedName>
    <definedName name="TC">[33]Resumen!$AH$3:$AN$18</definedName>
    <definedName name="TC_2002_3">[32]Monedas!$A$268:$U$291</definedName>
    <definedName name="TC_2002_3a">[32]Monedas!$A$356:$U$379</definedName>
    <definedName name="TCR">[33]Resumen!$U$3:$AF$18</definedName>
    <definedName name="Test">#REF!</definedName>
    <definedName name="Tipo_POA">#REF!</definedName>
    <definedName name="TITL">#REF!</definedName>
    <definedName name="_xlnm.Print_Titles" localSheetId="18">Cuadro27_ProdMadRollxEsp!$1:$6</definedName>
    <definedName name="_xlnm.Print_Titles" localSheetId="20">Cuadro29_ProdMadAsxEsp!$1:$6</definedName>
    <definedName name="_xlnm.Print_Titles" localSheetId="21">Cuadro30_Parquet!#REF!</definedName>
    <definedName name="_xlnm.Print_Titles" localSheetId="22">Cuadro31_MadLaminada!#REF!</definedName>
    <definedName name="_xlnm.Print_Titles" localSheetId="24">Cuadro33_Carbón!$1:$5</definedName>
    <definedName name="_xlnm.Print_Titles" localSheetId="26">Cuadro35_PFDM!$1:$5</definedName>
    <definedName name="_xlnm.Print_Titles" localSheetId="27">Cuadro36_PFDMxEsp!#REF!</definedName>
    <definedName name="_xlnm.Print_Titles" localSheetId="42">Cuadro56_EmpresasCertificadas!$3:$3</definedName>
    <definedName name="treint">[35]OPERACIONES!#REF!</definedName>
    <definedName name="TUTOR">#REF!</definedName>
    <definedName name="UN">#REF!</definedName>
    <definedName name="UN_2">[31]PAG14!#REF!</definedName>
    <definedName name="uno">#REF!</definedName>
    <definedName name="VALOR">#N/A</definedName>
    <definedName name="VARACU">#N/A</definedName>
    <definedName name="VARMEN">#N/A</definedName>
    <definedName name="VOLUMEN">#N/A</definedName>
    <definedName name="VVALOR">#N/A</definedName>
    <definedName name="wwwww">#REF!</definedName>
    <definedName name="x">#REF!</definedName>
    <definedName name="xCol">[43]Dat!$E$1</definedName>
    <definedName name="xCurrent">[43]Dat!$C$1</definedName>
    <definedName name="xRuta">[18]Menu!$C$17:$C$17</definedName>
    <definedName name="xRuta2">[18]Menu!$C$19</definedName>
    <definedName name="xx">[26]CotizInternac!$A$1:$H$134</definedName>
    <definedName name="xxAMano">[18]c1!$N$164</definedName>
    <definedName name="xxDate">#REF!</definedName>
    <definedName name="xxDEF">[18]Titles!$A$27</definedName>
    <definedName name="xxDesF">#REF!</definedName>
    <definedName name="xxEditarCifrasEnCuadros">[18]Inputs!$D$45</definedName>
    <definedName name="xxEscalaMínima">[44]SERIES!$V$1</definedName>
    <definedName name="xxFechaFin">[45]Tabla!$AP$3</definedName>
    <definedName name="xxFechaInicio">[45]Tabla!$AP$2</definedName>
    <definedName name="xxFinalFechasC1">[18]c1!$N$3</definedName>
    <definedName name="xxFinalFechasC3">[18]c3!$N$3</definedName>
    <definedName name="xxFinalFechasC5">[18]c5!$N$3</definedName>
    <definedName name="xxFinalFechasC6">[18]c6!$N$3</definedName>
    <definedName name="xxFinalFechasC8">#REF!</definedName>
    <definedName name="xxFinalSeriesC1">[18]c1!$B$164</definedName>
    <definedName name="xxFinalSeriesC3">[18]c3!$B$54</definedName>
    <definedName name="xxFinalSeriesC5">[18]c5!$B$31</definedName>
    <definedName name="xxFinalSeriesC6">[18]c6!$B$32</definedName>
    <definedName name="xxFinalSeriesC8">#REF!</definedName>
    <definedName name="xxIdiomaEspañol">[18]Titles!$A$22</definedName>
    <definedName name="xxIdiomaInglés">[18]Titles!$A$23</definedName>
    <definedName name="xxInicioFechasC1">[18]c1!$D$3</definedName>
    <definedName name="xxInicioFechasC3">[18]c3!$D$3</definedName>
    <definedName name="xxInicioFechasC5">[18]c5!$D$3</definedName>
    <definedName name="xxInicioFechasC6">[18]c6!$D$3</definedName>
    <definedName name="xxInicioFechasC8">#REF!</definedName>
    <definedName name="xxInicioSeriesC1">[18]c1!$B$10</definedName>
    <definedName name="xxInicioSeriesC3">[18]c3!$B$10</definedName>
    <definedName name="xxInicioSeriesC5">[18]c5!$B$10</definedName>
    <definedName name="xxInicioSeriesC6">[18]c6!$B$10</definedName>
    <definedName name="xxInicioSeriesC8">#REF!</definedName>
    <definedName name="xxInterpol">#REF!</definedName>
    <definedName name="xxLanguage">[18]Titles!$A$3</definedName>
    <definedName name="xxLapso">#REF!</definedName>
    <definedName name="xxLastDate">#REF!</definedName>
    <definedName name="xxMercado">#REF!</definedName>
    <definedName name="xxNumeroDeFechasC1">[18]c1!$N$1</definedName>
    <definedName name="xxNumeroDeFechasC3">[18]c3!$N$1</definedName>
    <definedName name="xxNumeroDeFechasC5">[18]c5!$N$1</definedName>
    <definedName name="xxNumeroDeFechasC6">[18]c6!$N$1</definedName>
    <definedName name="xxNumeroDeFechasC8">#REF!</definedName>
    <definedName name="xxOpcionesFAME">[18]Inputs!$A$2</definedName>
    <definedName name="xxPorcentaje">[44]SERIES!$U$1</definedName>
    <definedName name="xxPromD">[12]SerM!$V$1</definedName>
    <definedName name="xxReal">[18]Titles!$A$32</definedName>
    <definedName name="xxSecundary">#REF!</definedName>
    <definedName name="xxSelectBTP1">[12]BTPMS!$O$1</definedName>
    <definedName name="xxSelectCDB1">[12]CDMS!$N$1</definedName>
    <definedName name="xxSufijoEspañol">[18]Titles!$C$22</definedName>
    <definedName name="xxSufijoInglés">[18]Titles!$C$23</definedName>
    <definedName name="xxTC">[26]Empresas!$H$1</definedName>
    <definedName name="xxTolerance">#REF!</definedName>
    <definedName name="xxUltimaFechaCuadroDeAFP">[18]Menu!$K$12</definedName>
    <definedName name="xxUltimaFechaCuadroDeAhorro">[18]Menu!$K$7</definedName>
    <definedName name="xxUltimaFechaCuadroDeBolsa">[18]Menu!$K$9</definedName>
    <definedName name="xxUltimaFechaCuadroDeBonos">[18]Menu!$K$9</definedName>
    <definedName name="xxUltimaFechaCuadroDeTasas">[18]Menu!$K$11</definedName>
    <definedName name="xxUltimaFechaDeCuadroAnexo">[18]Menu!$K$14</definedName>
    <definedName name="xxx" localSheetId="34" hidden="1">#REF!</definedName>
    <definedName name="xxx" localSheetId="35" hidden="1">#REF!</definedName>
    <definedName name="xxx" localSheetId="36" hidden="1">#REF!</definedName>
    <definedName name="xxx" localSheetId="37" hidden="1">#REF!</definedName>
    <definedName name="xxx" hidden="1">#REF!</definedName>
    <definedName name="xxxx" localSheetId="34" hidden="1">#REF!</definedName>
    <definedName name="xxxx" localSheetId="35" hidden="1">#REF!</definedName>
    <definedName name="xxxx" localSheetId="36" hidden="1">#REF!</definedName>
    <definedName name="xxxx" localSheetId="37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[12]EXT!$A$1:$P$290</definedName>
    <definedName name="YieldsFIN">[12]SerX!$A$18:$Q$31</definedName>
    <definedName name="YieldsPRM">[12]SerX!$A$2:$Q$15</definedName>
    <definedName name="zssdd">#REF!</definedName>
    <definedName name="zzzz">[46]PAG_33!#REF!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" i="65" l="1"/>
  <c r="A6" i="65" s="1"/>
  <c r="A7" i="65" s="1"/>
  <c r="A8" i="65" s="1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7" i="65" s="1"/>
  <c r="A28" i="65" s="1"/>
  <c r="A31" i="65" s="1"/>
  <c r="A34" i="65" s="1"/>
  <c r="A35" i="65" s="1"/>
  <c r="A36" i="65" s="1"/>
  <c r="A37" i="65" s="1"/>
  <c r="A38" i="65" s="1"/>
  <c r="A39" i="65" s="1"/>
  <c r="G23" i="64"/>
  <c r="C21" i="64"/>
  <c r="D20" i="64"/>
  <c r="D21" i="64" s="1"/>
  <c r="G24" i="64" s="1"/>
  <c r="C20" i="64"/>
  <c r="D14" i="64"/>
  <c r="G14" i="64" s="1"/>
  <c r="C14" i="64"/>
  <c r="I9" i="64"/>
  <c r="I10" i="64" s="1"/>
  <c r="I8" i="64"/>
  <c r="D7" i="64"/>
  <c r="I7" i="64" s="1"/>
  <c r="I6" i="64" s="1"/>
  <c r="C7" i="64"/>
  <c r="J6" i="64"/>
  <c r="J10" i="64" s="1"/>
  <c r="L6" i="64" l="1"/>
  <c r="G20" i="64"/>
  <c r="L9" i="64"/>
  <c r="G7" i="64"/>
  <c r="G21" i="64" l="1"/>
  <c r="E17" i="63" l="1"/>
  <c r="D17" i="63"/>
  <c r="E6" i="63"/>
  <c r="D6" i="63"/>
  <c r="C18" i="60" l="1"/>
  <c r="C16" i="60"/>
  <c r="C13" i="60"/>
  <c r="C10" i="60"/>
  <c r="C4" i="60"/>
  <c r="C25" i="59"/>
  <c r="C23" i="59"/>
  <c r="C20" i="59"/>
  <c r="C17" i="59"/>
  <c r="C13" i="59"/>
  <c r="C4" i="59"/>
  <c r="C86" i="58"/>
  <c r="C83" i="58"/>
  <c r="C71" i="58"/>
  <c r="C63" i="58"/>
  <c r="C59" i="58"/>
  <c r="C48" i="58"/>
  <c r="G8" i="58" s="1"/>
  <c r="C44" i="58"/>
  <c r="G12" i="58" s="1"/>
  <c r="C39" i="58"/>
  <c r="C26" i="58"/>
  <c r="C23" i="58"/>
  <c r="C18" i="58"/>
  <c r="C12" i="58"/>
  <c r="G6" i="58" s="1"/>
  <c r="G11" i="58"/>
  <c r="F11" i="58"/>
  <c r="G10" i="58"/>
  <c r="F10" i="58"/>
  <c r="G9" i="58"/>
  <c r="F9" i="58"/>
  <c r="F8" i="58"/>
  <c r="G7" i="58"/>
  <c r="F7" i="58"/>
  <c r="C7" i="58"/>
  <c r="F6" i="58"/>
  <c r="G5" i="58"/>
  <c r="F5" i="58"/>
  <c r="G4" i="58"/>
  <c r="F4" i="58"/>
  <c r="C4" i="58"/>
  <c r="C93" i="58" s="1"/>
  <c r="C84" i="57"/>
  <c r="C76" i="57"/>
  <c r="C69" i="57"/>
  <c r="C65" i="57"/>
  <c r="C55" i="57"/>
  <c r="G7" i="57" s="1"/>
  <c r="C52" i="57"/>
  <c r="C49" i="57"/>
  <c r="G6" i="57" s="1"/>
  <c r="C45" i="57"/>
  <c r="C33" i="57"/>
  <c r="C26" i="57"/>
  <c r="C22" i="57"/>
  <c r="G10" i="57"/>
  <c r="G9" i="57"/>
  <c r="F9" i="57"/>
  <c r="G8" i="57"/>
  <c r="F8" i="57"/>
  <c r="F7" i="57"/>
  <c r="C7" i="57"/>
  <c r="F6" i="57"/>
  <c r="G5" i="57"/>
  <c r="F5" i="57"/>
  <c r="G4" i="57"/>
  <c r="F4" i="57"/>
  <c r="C4" i="57"/>
  <c r="C89" i="57" s="1"/>
  <c r="C281" i="56"/>
  <c r="C273" i="56"/>
  <c r="C124" i="56"/>
  <c r="C118" i="56"/>
  <c r="C111" i="56"/>
  <c r="C106" i="56"/>
  <c r="C103" i="56"/>
  <c r="C69" i="56"/>
  <c r="C57" i="56"/>
  <c r="C45" i="56"/>
  <c r="C36" i="56"/>
  <c r="C31" i="56"/>
  <c r="C23" i="56"/>
  <c r="C14" i="56"/>
  <c r="G12" i="56"/>
  <c r="G11" i="56"/>
  <c r="F11" i="56"/>
  <c r="G10" i="56"/>
  <c r="F10" i="56"/>
  <c r="C10" i="56"/>
  <c r="G9" i="56"/>
  <c r="F9" i="56"/>
  <c r="G8" i="56"/>
  <c r="G13" i="56" s="1"/>
  <c r="F8" i="56"/>
  <c r="G7" i="56"/>
  <c r="F7" i="56"/>
  <c r="G6" i="56"/>
  <c r="F6" i="56"/>
  <c r="G5" i="56"/>
  <c r="F5" i="56"/>
  <c r="G4" i="56"/>
  <c r="F4" i="56"/>
  <c r="C4" i="56"/>
  <c r="C204" i="55"/>
  <c r="C196" i="55"/>
  <c r="C98" i="55"/>
  <c r="C61" i="55"/>
  <c r="C50" i="55"/>
  <c r="C40" i="55"/>
  <c r="C29" i="55"/>
  <c r="C25" i="55"/>
  <c r="C15" i="55"/>
  <c r="G11" i="55"/>
  <c r="G10" i="55"/>
  <c r="C10" i="55"/>
  <c r="G9" i="55"/>
  <c r="F9" i="55"/>
  <c r="G8" i="55"/>
  <c r="F8" i="55"/>
  <c r="G7" i="55"/>
  <c r="F7" i="55"/>
  <c r="G6" i="55"/>
  <c r="F6" i="55"/>
  <c r="G5" i="55"/>
  <c r="F5" i="55"/>
  <c r="G4" i="55"/>
  <c r="F4" i="55"/>
  <c r="C4" i="55"/>
  <c r="G13" i="58" l="1"/>
  <c r="G11" i="57"/>
  <c r="D30" i="49" l="1"/>
  <c r="C30" i="49"/>
  <c r="B30" i="49"/>
  <c r="D38" i="48"/>
  <c r="D36" i="48"/>
  <c r="D34" i="48"/>
  <c r="D30" i="48"/>
  <c r="D28" i="48"/>
  <c r="D22" i="48"/>
  <c r="D20" i="48"/>
  <c r="D18" i="48"/>
  <c r="D6" i="48"/>
  <c r="D10" i="47"/>
  <c r="D6" i="47"/>
  <c r="D19" i="47" s="1"/>
  <c r="D21" i="46"/>
  <c r="D12" i="46"/>
  <c r="D9" i="46"/>
  <c r="D5" i="46"/>
  <c r="C62" i="45"/>
  <c r="C1154" i="44"/>
  <c r="E613" i="44"/>
  <c r="E383" i="44"/>
  <c r="C18" i="43"/>
  <c r="C944" i="42"/>
  <c r="E418" i="42"/>
  <c r="E166" i="42"/>
  <c r="H18" i="41"/>
  <c r="H17" i="41"/>
  <c r="C17" i="41"/>
  <c r="H16" i="41"/>
  <c r="H15" i="41"/>
  <c r="H14" i="41"/>
  <c r="H13" i="41"/>
  <c r="H12" i="41"/>
  <c r="H11" i="41"/>
  <c r="H10" i="41"/>
  <c r="D43" i="48" l="1"/>
  <c r="D24" i="46"/>
  <c r="B90" i="37" l="1"/>
  <c r="C18" i="35" l="1"/>
  <c r="D23" i="30" l="1"/>
  <c r="C23" i="30"/>
  <c r="B23" i="30"/>
  <c r="C26" i="26" l="1"/>
  <c r="E10" i="23"/>
  <c r="G26" i="26" l="1"/>
  <c r="F26" i="26"/>
  <c r="E26" i="26"/>
  <c r="D26" i="26"/>
  <c r="B26" i="26"/>
  <c r="C13" i="25"/>
  <c r="B13" i="25"/>
  <c r="C17" i="24"/>
  <c r="B17" i="24"/>
  <c r="G10" i="23"/>
  <c r="F10" i="23"/>
  <c r="D10" i="23"/>
  <c r="C10" i="23"/>
  <c r="B10" i="23"/>
</calcChain>
</file>

<file path=xl/sharedStrings.xml><?xml version="1.0" encoding="utf-8"?>
<sst xmlns="http://schemas.openxmlformats.org/spreadsheetml/2006/main" count="8230" uniqueCount="2807">
  <si>
    <t>DEPARTAMENTO</t>
  </si>
  <si>
    <t>Lima</t>
  </si>
  <si>
    <t>San Martín</t>
  </si>
  <si>
    <t>Pasco</t>
  </si>
  <si>
    <t>Departamento</t>
  </si>
  <si>
    <t>Total</t>
  </si>
  <si>
    <t>Apurímac</t>
  </si>
  <si>
    <t>Arequipa</t>
  </si>
  <si>
    <t>Cajamarca</t>
  </si>
  <si>
    <t>Cusco</t>
  </si>
  <si>
    <t>Huánuco</t>
  </si>
  <si>
    <t>Ica</t>
  </si>
  <si>
    <t>Junín</t>
  </si>
  <si>
    <t>La Libertad</t>
  </si>
  <si>
    <t>Lambayeque</t>
  </si>
  <si>
    <t>Loreto</t>
  </si>
  <si>
    <t>Madre de Dios</t>
  </si>
  <si>
    <t>Piura</t>
  </si>
  <si>
    <t>Puno</t>
  </si>
  <si>
    <t>Tacna</t>
  </si>
  <si>
    <t>Ucayali</t>
  </si>
  <si>
    <t>Número</t>
  </si>
  <si>
    <t>Amazonas</t>
  </si>
  <si>
    <t>Ancash</t>
  </si>
  <si>
    <t>Ayacucho</t>
  </si>
  <si>
    <t>N°</t>
  </si>
  <si>
    <t>Moquegua</t>
  </si>
  <si>
    <t>CUSCO</t>
  </si>
  <si>
    <t>ICA</t>
  </si>
  <si>
    <t>JUNIN</t>
  </si>
  <si>
    <t>LIMA</t>
  </si>
  <si>
    <t>LORETO</t>
  </si>
  <si>
    <t>MADRE DE DIOS</t>
  </si>
  <si>
    <t>PASCO</t>
  </si>
  <si>
    <t>SAN MARTIN</t>
  </si>
  <si>
    <t>UCAYALI</t>
  </si>
  <si>
    <t>HUANUCO</t>
  </si>
  <si>
    <t>TOTAL</t>
  </si>
  <si>
    <t>AMAZONAS</t>
  </si>
  <si>
    <t>ANCASH</t>
  </si>
  <si>
    <t>PIURA</t>
  </si>
  <si>
    <t>Tipo de concesiones</t>
  </si>
  <si>
    <t>Fines maderables</t>
  </si>
  <si>
    <t>Productos forestales diferentes a la madera</t>
  </si>
  <si>
    <t>Superficie (ha)</t>
  </si>
  <si>
    <t>Fuente: GORES y Administraciones Técnicas Forestales y de Fauna Silvestre</t>
  </si>
  <si>
    <t>Concesiones Otorgadas</t>
  </si>
  <si>
    <t>Superficie (Ha)</t>
  </si>
  <si>
    <t>TUMBES</t>
  </si>
  <si>
    <t>SUPERFICIE (Ha)</t>
  </si>
  <si>
    <t>Concesiones</t>
  </si>
  <si>
    <t>Autorizaciones</t>
  </si>
  <si>
    <t>Cuadro 1. Concesiones forestales otorgadas el 2021</t>
  </si>
  <si>
    <t>Conservación</t>
  </si>
  <si>
    <t>Cuadro 2: Concesiones forestales otorgadas por departamento al 2021</t>
  </si>
  <si>
    <t>Cuadro 3. Concesiones forestales vigentes al 2021</t>
  </si>
  <si>
    <t>CONCESIONES VIGENTES AL 2021</t>
  </si>
  <si>
    <t>Cuadro 4. Concesiones, permisos y autorizaciones forestales otorgados en el 2021</t>
  </si>
  <si>
    <t>Permisos</t>
  </si>
  <si>
    <t>AÑO 2021</t>
  </si>
  <si>
    <t>DEPARTAMENTOS</t>
  </si>
  <si>
    <t>LICENCIAS DE CAZA DEPORTIVA</t>
  </si>
  <si>
    <t>LICENCIAS DE CETRERERIA</t>
  </si>
  <si>
    <t>LICENCIAS DE CAPTURA COMERCIAL</t>
  </si>
  <si>
    <t>APURIMAC</t>
  </si>
  <si>
    <t>AREQUIPA</t>
  </si>
  <si>
    <t>AYACUCHO</t>
  </si>
  <si>
    <t>CAJAMARCA</t>
  </si>
  <si>
    <t>LA LIBERTAD</t>
  </si>
  <si>
    <t>LAMBAYEQUE</t>
  </si>
  <si>
    <t>MOQUEGUA</t>
  </si>
  <si>
    <t>PUNO</t>
  </si>
  <si>
    <t>TACNA</t>
  </si>
  <si>
    <t>Total general</t>
  </si>
  <si>
    <t>FUENTE: ARFFS</t>
  </si>
  <si>
    <t>NOTA: ATFFS LIMA SOLO PRESENTO INFORMACION HASTA JUNIO</t>
  </si>
  <si>
    <t>EL GORE MADRE DE DIOS SOLO PRESENTO INFORMACION HASTA MARZO</t>
  </si>
  <si>
    <t>EL GORE UCAYALI NO PRESENTO INFORMACION</t>
  </si>
  <si>
    <t>EMPRESAS</t>
  </si>
  <si>
    <t>N° DE PARTICIPANTES</t>
  </si>
  <si>
    <t>N° DE CURSOS</t>
  </si>
  <si>
    <t>ARMAQ S.A.</t>
  </si>
  <si>
    <t>ARMAS Y MUNICIONES DEL NORTE S.A.C.</t>
  </si>
  <si>
    <t>CARDUMEN SPORT E.I.R.L.</t>
  </si>
  <si>
    <t>CHE TOVER S.R.L.</t>
  </si>
  <si>
    <t>EL MITAYERO E.I.R.L.</t>
  </si>
  <si>
    <t>IMPORTACIONES THE BLACK S.R.L.</t>
  </si>
  <si>
    <t>LIMA GUNS S.A.</t>
  </si>
  <si>
    <t>QUARTZ SEGURIDAD Y VIGILANCIA S.R.L.</t>
  </si>
  <si>
    <t>SAFARI RANCH S.A.C.</t>
  </si>
  <si>
    <t>SERVICIOS GENERALES VIGILANCIA &amp; SEGURIDAD PRECIADO E.I.R.L.</t>
  </si>
  <si>
    <t>YACHAY ALLPAQ E.I.R.L.</t>
  </si>
  <si>
    <t>Cuadro 6. Número de cursos de “Educación, seguridad y ética en la caza deportiva” dictados y número de participantes por empresa</t>
  </si>
  <si>
    <t>Fuente: Empresas autorizadas que dictan el curso de educación, seguridad y ética en la caza deportiva</t>
  </si>
  <si>
    <t>Fauna</t>
  </si>
  <si>
    <t>Flora</t>
  </si>
  <si>
    <t>HUANCAVELICA</t>
  </si>
  <si>
    <t>Fuente: Autoridades Regionales Forestales y de Fauna Silvestre (ARFFS)</t>
  </si>
  <si>
    <t>Departamentos</t>
  </si>
  <si>
    <t>Huancavelica</t>
  </si>
  <si>
    <t>La libertad</t>
  </si>
  <si>
    <t>Madre de dios</t>
  </si>
  <si>
    <t>San Martin</t>
  </si>
  <si>
    <t>Cuadro 8. Registro de depósitos y establecimientos comerciales forestales y de fauna silvestre autorizados por departamento</t>
  </si>
  <si>
    <t>Cuadro 7. Centros de transformación primaria de productos forestales y de fauna silvestre otorgados por departamento</t>
  </si>
  <si>
    <t>AUTORIZACIONES CAZA DEPORTIVA</t>
  </si>
  <si>
    <t>AUTORIZACIONES DE CETRERIA</t>
  </si>
  <si>
    <t>AUTORIZACIONES CAPTURA COMERCIAL</t>
  </si>
  <si>
    <t>Cuadro 5. Licencias de caza deportiva, cetrería y captura comercial año 2021</t>
  </si>
  <si>
    <t>Cuadro 9. Autorizaciones de caza deportiva, cetrería y captura comercial</t>
  </si>
  <si>
    <t>CANTIDAD DE ESPECÍMENES OTORGADOS PARA CAZA DEPORTIVA SEGÚN ESPECIE POR DEPARTAMENTO</t>
  </si>
  <si>
    <t xml:space="preserve">DEPARTAMENTOS </t>
  </si>
  <si>
    <t>ESPECIES</t>
  </si>
  <si>
    <t>Pato gargantillo (Anas bahamensis)</t>
  </si>
  <si>
    <t>Pato acanelado (Anas cyanoptera)</t>
  </si>
  <si>
    <t>Vizcacha (Lagidium peruanum)</t>
  </si>
  <si>
    <t>Liebre europea (Lepus europaeus)</t>
  </si>
  <si>
    <t>CUOTA LIBRE</t>
  </si>
  <si>
    <t>Perdiz cordillerana (Nothoprocta ornata)</t>
  </si>
  <si>
    <t>Perdiz andina (Nothoprocta pentlandii)</t>
  </si>
  <si>
    <t>Paloma ceniza (Patagioenas maculosa)</t>
  </si>
  <si>
    <t>Paloma madrugadora (Zenaida auriculata)</t>
  </si>
  <si>
    <t>Cuculí (Zenaida meloda)</t>
  </si>
  <si>
    <t>Nota: La ATFFS ICA OTORGO CUOTA LIBRE DE LIEBRE EUROPEA (NO CONTABILIZADA EN EL GRAFICO)</t>
  </si>
  <si>
    <t>CANTIDAD DE ESPECÍMENES OTORGADOS PARA CETRERIA SEGÚN ESPECIE</t>
  </si>
  <si>
    <t>Pato barcino (Anas flavirostris)</t>
  </si>
  <si>
    <t>Gaviota andina (Chroicocephalus serranus)</t>
  </si>
  <si>
    <t>Frigilo cenizo (Geospizopsis plebejus)</t>
  </si>
  <si>
    <t>Frigilo plomizo (Geospizopsis unicolor)</t>
  </si>
  <si>
    <t>Pato crestón (Lophonetta specularioides)</t>
  </si>
  <si>
    <t>Tortolita moteada (Metriopelia ceciliae)</t>
  </si>
  <si>
    <t>Conejo asilvestrado (Oryctolagus cuniculus)</t>
  </si>
  <si>
    <t>LIBRE</t>
  </si>
  <si>
    <t>Pato rana (Oxyura jamaicensis)</t>
  </si>
  <si>
    <t>Pato de la puna (Spatula puna)</t>
  </si>
  <si>
    <t>Jilguero (Spinus uropygialis)</t>
  </si>
  <si>
    <t>FUENTE: ATFFS SELVA CENTRAL (LA UNICA ARFFS QUE REPORTÓ AUTORIZACIONES DE CETRERIA)</t>
  </si>
  <si>
    <t>NOTA:  LA ATFFS SELVA CENTRAL ES LA UNICA QUE HA REPORTADO AUTORIZACIONES DE CETRERIA</t>
  </si>
  <si>
    <t>LA ESPECIE CONEJO ASILVESTRADO FUE OTORGADO CON CUOTA LIBRE (NO CONTABILIZADO EN EL GRAFICO)</t>
  </si>
  <si>
    <t>CANTIDAD DE ESPECÍMENES OTORGADOS PARA CETRERIA SEGÚN FAMILIAS</t>
  </si>
  <si>
    <t>FAMILIAS</t>
  </si>
  <si>
    <t>NYMPHALIDAE (MARIPOSA)</t>
  </si>
  <si>
    <t>PAPILIONIDAE (MARIPOSA)</t>
  </si>
  <si>
    <t>PIERIDAE (MARIPOSA)</t>
  </si>
  <si>
    <t>URANIIDAE (MARIPOSA)</t>
  </si>
  <si>
    <t>RIODINIDAE (MARIPOSA)</t>
  </si>
  <si>
    <t>ACRIDIDAE (GRILLO)</t>
  </si>
  <si>
    <t>LYCAENIDAE (MARIPOSA)</t>
  </si>
  <si>
    <t>NOCTUNIDAE (MARIPOSA)</t>
  </si>
  <si>
    <t>SATURNIIDAE (MARIPOSA)</t>
  </si>
  <si>
    <t>SCARABIDAE (ESCARABAJO)</t>
  </si>
  <si>
    <t>CERAMBYCIDAE (ESCARABAJO)</t>
  </si>
  <si>
    <t>RUTELINAE (ESCARABAJO)</t>
  </si>
  <si>
    <t>THERAPHOSIDAE (TARANTULA)</t>
  </si>
  <si>
    <t>EREBIIDAE (MARIPOSA)</t>
  </si>
  <si>
    <t>BUPRESTIDAE (ESCARABAJO)</t>
  </si>
  <si>
    <t>FORMICIDAE (HORMIGA)</t>
  </si>
  <si>
    <t>LUCANIDAE (ESCARABAJO)</t>
  </si>
  <si>
    <t>MANTIDAE (MANTIS)</t>
  </si>
  <si>
    <t>POMPILIDAE (AVISPA)</t>
  </si>
  <si>
    <t>SCORPIONIDAE (ESCORPION)</t>
  </si>
  <si>
    <t>TETTIGONIIDAE (GRILLO)</t>
  </si>
  <si>
    <t>PHASMATODAE (INSECTOS PALO)</t>
  </si>
  <si>
    <t>SCOLOPENDRIDAE (CIEMPIES)</t>
  </si>
  <si>
    <t>NOTA:  LA ATFFS CAJAMARCA ES LA UNICA QUE HA REPORTADO AUTORIZACIONES DE CAPTURA COMERCIAL</t>
  </si>
  <si>
    <t>FUENTE: ATFFS CAJAMARCA (LA UNICA ARFFS QUE REPORTO AUTORIZACIONES DE CAPTURA COMERCIAL)</t>
  </si>
  <si>
    <t>Cuadro 10. Cantidad de especímenes otorgados mediante autorizaciones de caza deportiva según especie, por departamento</t>
  </si>
  <si>
    <t>Cuadro 11. Cantidad de especímenes otorgados mediante autorizaciones de cetrería según especie</t>
  </si>
  <si>
    <t>Cuadro 12. Cantidad de especímenes otorgados mediante autorizaciones de captura comercial según familias</t>
  </si>
  <si>
    <t>REINO (TIPO DE RECURSO)</t>
  </si>
  <si>
    <t>AUTORIZACIONES DE INVESTIGACION CIENTIFICA OTORGADAS POR LAS ARFFS, POR DEPARTAMENTO. AÑO 2021</t>
  </si>
  <si>
    <t>ANIMALIA</t>
  </si>
  <si>
    <t>PLANTAE</t>
  </si>
  <si>
    <t>ANIMALIA Y PLANTAE</t>
  </si>
  <si>
    <t xml:space="preserve">CAJAMARCA </t>
  </si>
  <si>
    <t>TOTAL INVESTIGACIONES</t>
  </si>
  <si>
    <t>PLANTAE Y ANIMALIA</t>
  </si>
  <si>
    <t>FUNGI</t>
  </si>
  <si>
    <t>ANIMALIA, PLANTAE Y FUNGI</t>
  </si>
  <si>
    <t>ANIMALIA Y PROTISTA</t>
  </si>
  <si>
    <t>PLANTAE Y FUNGI</t>
  </si>
  <si>
    <t>FUENTE: DGGSPFFS</t>
  </si>
  <si>
    <t>Cuadro 13. Autorizaciones de investigación científica relacionadas a flora y fauna silvestre otorgadas por las ARFFS</t>
  </si>
  <si>
    <t>Cuadro 14. Autorizaciones de investigación científica relacionadas a flora y fauna silvestre otorgadas por la DGGSPFFS por tipo de recurso según el reino.</t>
  </si>
  <si>
    <t>Numero de transferencias</t>
  </si>
  <si>
    <t>PRODUCTOS FORESTALES</t>
  </si>
  <si>
    <t>CARBON VEGETAL (kg)</t>
  </si>
  <si>
    <t>MADERA ASERRADA (m3)</t>
  </si>
  <si>
    <t>MADERA ASERRADA (u)</t>
  </si>
  <si>
    <t>MADERA ROLLIZA (m3)</t>
  </si>
  <si>
    <t>MADERA ROLLIZA (u)</t>
  </si>
  <si>
    <t>Cuadro 15. Número de transferencias aprobadas</t>
  </si>
  <si>
    <t>Cuadro 16. Productos forestales transferidos</t>
  </si>
  <si>
    <t>Tipo de producto forestal</t>
  </si>
  <si>
    <t>Maderable</t>
  </si>
  <si>
    <t>No Maderable</t>
  </si>
  <si>
    <t>Otro</t>
  </si>
  <si>
    <t>Áncash</t>
  </si>
  <si>
    <t>Cuadro 17. Número de procedimientos administrativos sancionadores en materia forestal iniciados por departamento</t>
  </si>
  <si>
    <t>Carbón vegetal</t>
  </si>
  <si>
    <t>Leña</t>
  </si>
  <si>
    <t>Madera aserrada</t>
  </si>
  <si>
    <t>Madera rolliza</t>
  </si>
  <si>
    <t>kg</t>
  </si>
  <si>
    <t>Cuadro 18. Productos forestales maderables intervenidos según unidad de medida por infracción a la legislación forestal y de fauna silvestre</t>
  </si>
  <si>
    <t>Nombre científico</t>
  </si>
  <si>
    <t>Nombre común</t>
  </si>
  <si>
    <t>m3</t>
  </si>
  <si>
    <t>Acacia macracantha</t>
  </si>
  <si>
    <t>Espino</t>
  </si>
  <si>
    <t>Alseis peruviana</t>
  </si>
  <si>
    <t>Palo blanco</t>
  </si>
  <si>
    <t>Alvizia distachya</t>
  </si>
  <si>
    <t>Albizia</t>
  </si>
  <si>
    <t>Amburana cearensis</t>
  </si>
  <si>
    <t>Ishpingo</t>
  </si>
  <si>
    <t>Anacardium giganteum</t>
  </si>
  <si>
    <t>Casho</t>
  </si>
  <si>
    <t>Anacardium sp.</t>
  </si>
  <si>
    <t>Aniba guianensis</t>
  </si>
  <si>
    <t>Moena</t>
  </si>
  <si>
    <t>Aniba puchury-minor</t>
  </si>
  <si>
    <t>Moena amarilla</t>
  </si>
  <si>
    <t>Aniba sp.</t>
  </si>
  <si>
    <t>Anthodiscus amazonicus</t>
  </si>
  <si>
    <t>Charqui</t>
  </si>
  <si>
    <t>Anthodiscus peruanus</t>
  </si>
  <si>
    <t>Chamiza</t>
  </si>
  <si>
    <t>Apeiba menbranacea</t>
  </si>
  <si>
    <t>Peine de mono</t>
  </si>
  <si>
    <t>Apuleia leiocarpa</t>
  </si>
  <si>
    <t>Ana caspi</t>
  </si>
  <si>
    <t>Apuleia sp.</t>
  </si>
  <si>
    <t>Aspidosperma macrocarpon</t>
  </si>
  <si>
    <t>Pumaquiro</t>
  </si>
  <si>
    <t>Aspidosperma parvifolium</t>
  </si>
  <si>
    <t>Quillobordon</t>
  </si>
  <si>
    <t>Aspidosperma subinamun</t>
  </si>
  <si>
    <t>Bertholletia excelsa</t>
  </si>
  <si>
    <t>Castaña</t>
  </si>
  <si>
    <t>Brosimum alicastrum</t>
  </si>
  <si>
    <t>Congona</t>
  </si>
  <si>
    <t>Brosimum guianensis</t>
  </si>
  <si>
    <t>Manchinga</t>
  </si>
  <si>
    <t>Brosimum lactescens</t>
  </si>
  <si>
    <t>Panguana</t>
  </si>
  <si>
    <t>Brosimum rubescens</t>
  </si>
  <si>
    <t>Palisangre</t>
  </si>
  <si>
    <t>Brosimum utile</t>
  </si>
  <si>
    <t>Leche caspi</t>
  </si>
  <si>
    <t>Lecheron</t>
  </si>
  <si>
    <t>No determinado</t>
  </si>
  <si>
    <t>Palo leche</t>
  </si>
  <si>
    <t>Buchenavia seriocarpa</t>
  </si>
  <si>
    <t>Chamisa</t>
  </si>
  <si>
    <t>Bursera graveolens</t>
  </si>
  <si>
    <t>Palo santo</t>
  </si>
  <si>
    <t>Calophyllum brasiliense Camb.</t>
  </si>
  <si>
    <t>Lagarto caspi</t>
  </si>
  <si>
    <t>Calycophyllum spruceanum</t>
  </si>
  <si>
    <t>Capirona</t>
  </si>
  <si>
    <t>Cariniana decandra</t>
  </si>
  <si>
    <t>Cachimbo</t>
  </si>
  <si>
    <t>Cariniana domestica</t>
  </si>
  <si>
    <t>Cariniana sp.</t>
  </si>
  <si>
    <t>Misa</t>
  </si>
  <si>
    <t>Caryocar glabrum</t>
  </si>
  <si>
    <t>Almendro</t>
  </si>
  <si>
    <t>Cecropia sp.</t>
  </si>
  <si>
    <t>Cetico</t>
  </si>
  <si>
    <t>Toroq</t>
  </si>
  <si>
    <t>Cedrela fissilis</t>
  </si>
  <si>
    <t>Cedro</t>
  </si>
  <si>
    <t>Cedro del bajo</t>
  </si>
  <si>
    <t>Cedro huasca</t>
  </si>
  <si>
    <t>Cedrela montana</t>
  </si>
  <si>
    <t>Cedro virgen</t>
  </si>
  <si>
    <t>Cedrela odorata</t>
  </si>
  <si>
    <t>Cedro colorado</t>
  </si>
  <si>
    <t>Cedro fino</t>
  </si>
  <si>
    <t>Cedrela sp.</t>
  </si>
  <si>
    <t>Cedrillo</t>
  </si>
  <si>
    <t>Cedrelinga catenaeformis</t>
  </si>
  <si>
    <t>Aguano</t>
  </si>
  <si>
    <t>Tornillo</t>
  </si>
  <si>
    <t>Ceiba lupuna</t>
  </si>
  <si>
    <t>Huimba</t>
  </si>
  <si>
    <t>Ceiba pentandra</t>
  </si>
  <si>
    <t>Lupuna</t>
  </si>
  <si>
    <t>Wimba</t>
  </si>
  <si>
    <t>Ceiba samauma</t>
  </si>
  <si>
    <t>Chorisia integrifolia</t>
  </si>
  <si>
    <t>Chrysophyllum oliviforme</t>
  </si>
  <si>
    <t>Caimitillo</t>
  </si>
  <si>
    <t>Clarisia biflora</t>
  </si>
  <si>
    <t>Capinuri</t>
  </si>
  <si>
    <t>Clarisia racemosa</t>
  </si>
  <si>
    <t>Mashonaste</t>
  </si>
  <si>
    <t>Tulpay</t>
  </si>
  <si>
    <t>Compsoneura sprucel</t>
  </si>
  <si>
    <t>Cumala</t>
  </si>
  <si>
    <t>Copaifera officinalis</t>
  </si>
  <si>
    <t>Copaiba</t>
  </si>
  <si>
    <t>Copaifera paupera</t>
  </si>
  <si>
    <t>Copaifera reticulata</t>
  </si>
  <si>
    <t>Cordia sp.</t>
  </si>
  <si>
    <t>Laurel</t>
  </si>
  <si>
    <t>Couma macrocarpa</t>
  </si>
  <si>
    <t>Leche leche</t>
  </si>
  <si>
    <t>Couratari guianensis</t>
  </si>
  <si>
    <t>Croton matourensis</t>
  </si>
  <si>
    <t>Aucatadijo</t>
  </si>
  <si>
    <t>Curunia spruceana</t>
  </si>
  <si>
    <t>Higuerilla</t>
  </si>
  <si>
    <t>Diospyros guianensis</t>
  </si>
  <si>
    <t>Moena negra</t>
  </si>
  <si>
    <t>Dipteryx charapilla</t>
  </si>
  <si>
    <t>Shihuahuaco</t>
  </si>
  <si>
    <t>Dipteryx micrantha</t>
  </si>
  <si>
    <t>Eliocarpus americano</t>
  </si>
  <si>
    <t>Huampo</t>
  </si>
  <si>
    <t>Eriotheca globosa</t>
  </si>
  <si>
    <t>Punga lupuna</t>
  </si>
  <si>
    <t>Erytroxylum catuanba</t>
  </si>
  <si>
    <t>Catuaba</t>
  </si>
  <si>
    <t>Eschweilera coriacea</t>
  </si>
  <si>
    <t>Machimango</t>
  </si>
  <si>
    <t>Ficus insipida</t>
  </si>
  <si>
    <t>Oje</t>
  </si>
  <si>
    <t>Ficus pertusa</t>
  </si>
  <si>
    <t>Matapalo</t>
  </si>
  <si>
    <t>Matapalo colorado</t>
  </si>
  <si>
    <t>Ficus sp.</t>
  </si>
  <si>
    <t>Renaco</t>
  </si>
  <si>
    <t>Gordonia sp.</t>
  </si>
  <si>
    <t>Huamachilca</t>
  </si>
  <si>
    <t>Guarea guidonia</t>
  </si>
  <si>
    <t>Requia</t>
  </si>
  <si>
    <t>Guarea kunthiana</t>
  </si>
  <si>
    <t>Guatteria elata</t>
  </si>
  <si>
    <t>Carahuasca</t>
  </si>
  <si>
    <t>Guatteria modesta</t>
  </si>
  <si>
    <t>Handroanthus serratifolius</t>
  </si>
  <si>
    <t>Tahuari</t>
  </si>
  <si>
    <t>Hesperomeles ferruginea</t>
  </si>
  <si>
    <t>Manzano</t>
  </si>
  <si>
    <t>Hieronyma alchomeoides</t>
  </si>
  <si>
    <t>Hura crepitans</t>
  </si>
  <si>
    <t>Catahua</t>
  </si>
  <si>
    <t>Hura sp.</t>
  </si>
  <si>
    <t>Hymenaea oblongifolia</t>
  </si>
  <si>
    <t>Azucar huayo</t>
  </si>
  <si>
    <t>Hymenolobium pulcherrium</t>
  </si>
  <si>
    <t>Chontaquiro</t>
  </si>
  <si>
    <t>Pashaco huayruro</t>
  </si>
  <si>
    <t>Pochotoraque</t>
  </si>
  <si>
    <t>Hymenolobium sp.</t>
  </si>
  <si>
    <t>Inga Altisima</t>
  </si>
  <si>
    <t>Pacay</t>
  </si>
  <si>
    <t>Inga sp.</t>
  </si>
  <si>
    <t>Pacapacae</t>
  </si>
  <si>
    <t>Iryanthera laevis</t>
  </si>
  <si>
    <t>Jacaranda copaia</t>
  </si>
  <si>
    <t>Achihua</t>
  </si>
  <si>
    <t>Huamanzamana</t>
  </si>
  <si>
    <t>Juglans neotropica</t>
  </si>
  <si>
    <t>Nogal</t>
  </si>
  <si>
    <t>Nogal negro</t>
  </si>
  <si>
    <t>Macouba guianensis</t>
  </si>
  <si>
    <t>Loromicuna</t>
  </si>
  <si>
    <t>Macrolobium acaciaefolium</t>
  </si>
  <si>
    <t>Pashaco</t>
  </si>
  <si>
    <t>Pashaco colorado</t>
  </si>
  <si>
    <t>Manilkara bidentata</t>
  </si>
  <si>
    <t>Quinilla</t>
  </si>
  <si>
    <t>Maquira coriacea</t>
  </si>
  <si>
    <t>Matisia bicolor</t>
  </si>
  <si>
    <t>Sapote</t>
  </si>
  <si>
    <t>Matisia cordata</t>
  </si>
  <si>
    <t>Matisia sp.</t>
  </si>
  <si>
    <t>Micrantha spruceana</t>
  </si>
  <si>
    <t>Micropholis egensis</t>
  </si>
  <si>
    <t>Myroxylon balsamum</t>
  </si>
  <si>
    <t>Estoraque</t>
  </si>
  <si>
    <t>Nectandra longifolia</t>
  </si>
  <si>
    <t>Nectandra reticulata</t>
  </si>
  <si>
    <t>Nectandra sp.</t>
  </si>
  <si>
    <t>Roble</t>
  </si>
  <si>
    <t>Cuchicara</t>
  </si>
  <si>
    <t>Huacaycha</t>
  </si>
  <si>
    <t>Ocotea sp.</t>
  </si>
  <si>
    <t>Moena alcanfor</t>
  </si>
  <si>
    <t>Ormosia coccinea</t>
  </si>
  <si>
    <t>Huayruro</t>
  </si>
  <si>
    <t>Ormosia schunkei</t>
  </si>
  <si>
    <t>Palto moena</t>
  </si>
  <si>
    <t>Ormosia sp.</t>
  </si>
  <si>
    <t>Osteoploeum Platyspermum</t>
  </si>
  <si>
    <t>Favorito</t>
  </si>
  <si>
    <t>Otoba parvifolia</t>
  </si>
  <si>
    <t>Aguanillo</t>
  </si>
  <si>
    <t>Parachimarrhis breviloba</t>
  </si>
  <si>
    <t>Palo caña</t>
  </si>
  <si>
    <t>Paramachaerium schunkei</t>
  </si>
  <si>
    <t>Parastrephia lepidophylla</t>
  </si>
  <si>
    <t>Tola</t>
  </si>
  <si>
    <t>Parastrephia sp.</t>
  </si>
  <si>
    <t>Parkia nitida</t>
  </si>
  <si>
    <t>Parkia sp.</t>
  </si>
  <si>
    <t>Pashaco rojo</t>
  </si>
  <si>
    <t>Tarun tarun</t>
  </si>
  <si>
    <t>Pentaplaris davidsmithii</t>
  </si>
  <si>
    <t>Palo hueso</t>
  </si>
  <si>
    <t>Persea sp.</t>
  </si>
  <si>
    <t>Sachapalta</t>
  </si>
  <si>
    <t>Pinus radiata</t>
  </si>
  <si>
    <t>Pino</t>
  </si>
  <si>
    <t>Podocarpus glomeratus</t>
  </si>
  <si>
    <t>Diablo fuerte</t>
  </si>
  <si>
    <t>Poulsenia armata</t>
  </si>
  <si>
    <t>Lanchan</t>
  </si>
  <si>
    <t>Yanchama</t>
  </si>
  <si>
    <t>Pouteria caimito</t>
  </si>
  <si>
    <t>Caimito</t>
  </si>
  <si>
    <t>Pouteria torta</t>
  </si>
  <si>
    <t>Quina quina</t>
  </si>
  <si>
    <t>Prosopis pallida</t>
  </si>
  <si>
    <t>Algarrobo</t>
  </si>
  <si>
    <t>Prosopis sp.</t>
  </si>
  <si>
    <t>Protium puncticulatum</t>
  </si>
  <si>
    <t>Copal</t>
  </si>
  <si>
    <t>Protium sp.</t>
  </si>
  <si>
    <t>Prumnopitys harmsiana</t>
  </si>
  <si>
    <t>Romerillo hembra</t>
  </si>
  <si>
    <t>Romerillo rojo</t>
  </si>
  <si>
    <t>Pterocarpus rohrii</t>
  </si>
  <si>
    <t>Salix humboldtina</t>
  </si>
  <si>
    <t>Sauce</t>
  </si>
  <si>
    <t>Sapium glandulosum</t>
  </si>
  <si>
    <t>Sapium marmieri</t>
  </si>
  <si>
    <t>Schizolobium amazonicum</t>
  </si>
  <si>
    <t>Pino chuncho</t>
  </si>
  <si>
    <t>Schizolobium sp.</t>
  </si>
  <si>
    <t>Septotheca tessmannii</t>
  </si>
  <si>
    <t>Utucuro</t>
  </si>
  <si>
    <t>Simarouba amara</t>
  </si>
  <si>
    <t>Marupa</t>
  </si>
  <si>
    <t>Spondias mombin</t>
  </si>
  <si>
    <t>Ubos</t>
  </si>
  <si>
    <t>Swietenia macrophylla</t>
  </si>
  <si>
    <t>Caoba</t>
  </si>
  <si>
    <t>Symphonia globulifera</t>
  </si>
  <si>
    <t>Azufre</t>
  </si>
  <si>
    <t>Tabebuia sp.p.</t>
  </si>
  <si>
    <t>Tachigali vasquezii</t>
  </si>
  <si>
    <t>Incapacae</t>
  </si>
  <si>
    <t>Terminalia oblonga</t>
  </si>
  <si>
    <t>Yacushapana</t>
  </si>
  <si>
    <t>Terminalia ps</t>
  </si>
  <si>
    <t>Tetragastris altissima</t>
  </si>
  <si>
    <t>Trattinnickia peruviana</t>
  </si>
  <si>
    <t>Caraña</t>
  </si>
  <si>
    <t>Vachellia macracantha</t>
  </si>
  <si>
    <t>Varias especies</t>
  </si>
  <si>
    <t>Virola albidiflora Ducke</t>
  </si>
  <si>
    <t>Virola calophylla</t>
  </si>
  <si>
    <t>Banderilla</t>
  </si>
  <si>
    <t>Cumala caupuri</t>
  </si>
  <si>
    <t>Virola mollisima</t>
  </si>
  <si>
    <t>Cumala blanca</t>
  </si>
  <si>
    <t>Virola pavonis</t>
  </si>
  <si>
    <t>Virola peruviana</t>
  </si>
  <si>
    <t>Virola sebifera</t>
  </si>
  <si>
    <t>Virola sp.</t>
  </si>
  <si>
    <t>Vitis vinifera</t>
  </si>
  <si>
    <t>Uva</t>
  </si>
  <si>
    <t>Vochysia ferruginea</t>
  </si>
  <si>
    <t>Vochysia sp.</t>
  </si>
  <si>
    <t>Camungo moena</t>
  </si>
  <si>
    <t>Cuadro 19. Principales productos forestales maderables intervenidos</t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</si>
  <si>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</si>
  <si>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PAS</t>
  </si>
  <si>
    <t>Cuadro 20. Número de procedimientos administrativos sancionadores de fauna silvestre iniciados por departamento</t>
  </si>
  <si>
    <t>INTERVENCIONES DE FAUNA SILVESTRE REALIZADAS, POR DEPARTAMENTO</t>
  </si>
  <si>
    <t>ABANDONO/HALLAZGO</t>
  </si>
  <si>
    <t>ATFFS LIMA SOLO PRESENTO INFORMACION HASTA JUNIO</t>
  </si>
  <si>
    <t>CLASE /PHYLUM</t>
  </si>
  <si>
    <t>VIVO</t>
  </si>
  <si>
    <t>MUERTO</t>
  </si>
  <si>
    <t>DISECADO/TAXIDERMIZADO</t>
  </si>
  <si>
    <t>CABEZA DISECADA/TAXIDERMIZADA/ CRANEO</t>
  </si>
  <si>
    <t>PARTE/ PRODUCTO</t>
  </si>
  <si>
    <t>PIEL/CUERO</t>
  </si>
  <si>
    <t>OTROS (DESPOJO, CARCAZA, CAPARAZON)</t>
  </si>
  <si>
    <t>ANFIBIO</t>
  </si>
  <si>
    <t>AVE</t>
  </si>
  <si>
    <t>INVERTEBRADO</t>
  </si>
  <si>
    <t>MAMIFERO</t>
  </si>
  <si>
    <t>REPTIL</t>
  </si>
  <si>
    <t>NO INCLUIR EL CUADRO, SOLO EL GRAFICO</t>
  </si>
  <si>
    <t>ESPECIE</t>
  </si>
  <si>
    <t>Telmatobius culeus</t>
  </si>
  <si>
    <t>ESPECIMENES</t>
  </si>
  <si>
    <t>PRINCIPALES ESPECIES VERTEBRADAS REGISTRADAS EN INTERVENCIONES (INCLUYE DECOMISOS Y HALLAZGOS)</t>
  </si>
  <si>
    <t>Vicugna vicugna</t>
  </si>
  <si>
    <t>RANA DEL LAGO TITICACA</t>
  </si>
  <si>
    <t>Hydrobates markhami</t>
  </si>
  <si>
    <t>VICUÑA</t>
  </si>
  <si>
    <t>Hydrobates hornbyi</t>
  </si>
  <si>
    <t>GOLONDRINA DE TEMPESTAD DE MARKHAM</t>
  </si>
  <si>
    <t>Chelonoidis denticulata</t>
  </si>
  <si>
    <t>GOLONDRINA DE TEMPESTAD ACOLLARADA</t>
  </si>
  <si>
    <t>Cavia tschudii</t>
  </si>
  <si>
    <t>TORTUGA MOTELO</t>
  </si>
  <si>
    <t>Rhinella sp.</t>
  </si>
  <si>
    <t>CUY SILVESTRE</t>
  </si>
  <si>
    <t>Phalacrocorax bougainvillii</t>
  </si>
  <si>
    <t>SAPO</t>
  </si>
  <si>
    <t>Pelecanus thagus</t>
  </si>
  <si>
    <t>GUANAY</t>
  </si>
  <si>
    <t>Podocnemis unifilis</t>
  </si>
  <si>
    <t>PELICANO PERUANO</t>
  </si>
  <si>
    <t>Parabuteo unicinctus</t>
  </si>
  <si>
    <t>TARICAYA</t>
  </si>
  <si>
    <t>Odocoileus virginianus</t>
  </si>
  <si>
    <t>GAVILAN ACANELADO</t>
  </si>
  <si>
    <t>Brotogeris versicolurus</t>
  </si>
  <si>
    <t>VENADO COLA BLANCA</t>
  </si>
  <si>
    <t>Falco sparverius</t>
  </si>
  <si>
    <t>PIHUICHO</t>
  </si>
  <si>
    <t>Iguana iguana</t>
  </si>
  <si>
    <t>CERNICALO</t>
  </si>
  <si>
    <t>Boa constritor</t>
  </si>
  <si>
    <t>IGUANA</t>
  </si>
  <si>
    <t>Psittacara wagleri</t>
  </si>
  <si>
    <t>BOA MANTONA</t>
  </si>
  <si>
    <t>Egretta thula</t>
  </si>
  <si>
    <t>COTORRA DE FRENTE ROJA</t>
  </si>
  <si>
    <t>Nasua nasua</t>
  </si>
  <si>
    <t>GARZA BLANCA</t>
  </si>
  <si>
    <t>Geranoaetus melanoleucus</t>
  </si>
  <si>
    <t>COATI</t>
  </si>
  <si>
    <t>Otaria flavescens</t>
  </si>
  <si>
    <t>AGUILA MORA</t>
  </si>
  <si>
    <t>Sapajus macrocephalus</t>
  </si>
  <si>
    <t>LOBO MARINO CHUSCO</t>
  </si>
  <si>
    <t>Orden Serpentes</t>
  </si>
  <si>
    <t>MONO MACHIN NEGRO</t>
  </si>
  <si>
    <t>Hippocamelus antisensis</t>
  </si>
  <si>
    <t>SERPIENTE</t>
  </si>
  <si>
    <t>Amazona farinosa</t>
  </si>
  <si>
    <t>TARUKA</t>
  </si>
  <si>
    <t>Lycalopex culpaeus</t>
  </si>
  <si>
    <t>LORO HARINOSO</t>
  </si>
  <si>
    <t>Nycticorax nycticorax</t>
  </si>
  <si>
    <t>ZORRO ANDINO</t>
  </si>
  <si>
    <t>Spheniscus humboldti</t>
  </si>
  <si>
    <t>GARZA HUACO</t>
  </si>
  <si>
    <t>Ara ararauna</t>
  </si>
  <si>
    <t>PINGÜINO</t>
  </si>
  <si>
    <t>Psittacara erythrogenys</t>
  </si>
  <si>
    <t>GUACAMAYO</t>
  </si>
  <si>
    <t>Pionus menstruus</t>
  </si>
  <si>
    <t>Amazona amazonica</t>
  </si>
  <si>
    <t>LORO DE CABEZA AZUL</t>
  </si>
  <si>
    <t>Sula variegata</t>
  </si>
  <si>
    <t>LORA DE ALA NARANJA</t>
  </si>
  <si>
    <t xml:space="preserve">Lycalopex sp. </t>
  </si>
  <si>
    <t>PIQUERO</t>
  </si>
  <si>
    <t>Ara macao</t>
  </si>
  <si>
    <t>ZORRO</t>
  </si>
  <si>
    <t>Psittacara mitratus</t>
  </si>
  <si>
    <t>GUACAMAYO ESCARLATA</t>
  </si>
  <si>
    <t>Vultur gryphus</t>
  </si>
  <si>
    <t>COTORRA MITRADA</t>
  </si>
  <si>
    <t>CONDOR ANDINO</t>
  </si>
  <si>
    <t>NOTA: INCLUYE TODOS LOS ESTADOS REPORTADOS EN UNIDADES (VIVO, MUERTO, PARTES..ETC.)</t>
  </si>
  <si>
    <t>Cuadro 21. Especímenes intervenidos (incluye decomisos y hallazgos) según descripción / estado del espécimen y clase taxonómica o Phylum (según corresponda)</t>
  </si>
  <si>
    <t>Total (ha)</t>
  </si>
  <si>
    <t>Cuadro 22. Superficie de plantaciones forestales registrada por departamento</t>
  </si>
  <si>
    <t>Finalidad de la plantación forestal</t>
  </si>
  <si>
    <t>Hectáreas (ha)</t>
  </si>
  <si>
    <t>Producción</t>
  </si>
  <si>
    <t>Restauración</t>
  </si>
  <si>
    <t>Protección</t>
  </si>
  <si>
    <t>Cuadro 23. Superficie de plantaciones forestales registrada según la finalidad de la plantación</t>
  </si>
  <si>
    <t>Categorías de regencia forestal y de fauna silvestre</t>
  </si>
  <si>
    <t>Nº de licencias</t>
  </si>
  <si>
    <t>Productos forestales maderables</t>
  </si>
  <si>
    <t>Productos forestales maderables y no maderables</t>
  </si>
  <si>
    <t>Productos forestales maderables, no maderables y plantaciones forestales</t>
  </si>
  <si>
    <t>Productos forestales maderables con mención en comunidades nativas</t>
  </si>
  <si>
    <t>Cuadro 24. Licencias de regencia forestal y de fauna silvestre otorgadas por categorías</t>
  </si>
  <si>
    <t>Fuente: Dirección General de Gestión Sostenible del Patrimonio Forestal y de Fauna Silvestre - DGGSPFFS</t>
  </si>
  <si>
    <t>Órgano sancionador</t>
  </si>
  <si>
    <t>Número de infractores registrados</t>
  </si>
  <si>
    <t>ARFFS</t>
  </si>
  <si>
    <t>OSINFOR</t>
  </si>
  <si>
    <t>SERFOR</t>
  </si>
  <si>
    <t>SERNANP-WS</t>
  </si>
  <si>
    <t>Cuadro 25. Registro nacional de infractores consolidado al año 2021</t>
  </si>
  <si>
    <t>Fuente: Autoridades Regionales Forestales y de Fauna Silvestre (ARFFS), OSINFOR, SERNANP.</t>
  </si>
  <si>
    <t>ROLLIZA</t>
  </si>
  <si>
    <r>
      <t>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</si>
  <si>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T O T A L</t>
  </si>
  <si>
    <t>p/. Información preliminar</t>
  </si>
  <si>
    <t>Fuente: GORES-Direcciones Ejecutivas de Recursos Naturales , Administraciones Técnicas Forestales y de Fauna Silvestre</t>
  </si>
  <si>
    <t>Elaboración: SERFOR-Dirección General de Información y Ordenamiento Forestal y de Fauna Silvestre-DGIOFFS-DIR</t>
  </si>
  <si>
    <t>Cuadro 26. Producción de madera rolliza por departamento /p.</t>
  </si>
  <si>
    <t>Gráfico 9. Producción de madera rolliza por departamento (m3)</t>
  </si>
  <si>
    <t>Nombre Común</t>
  </si>
  <si>
    <t>Nombre Científico</t>
  </si>
  <si>
    <r>
      <t>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</si>
  <si>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t>Aceituna</t>
  </si>
  <si>
    <t>Ocotea argyrophylla</t>
  </si>
  <si>
    <t>Huberodendron swietenioides</t>
  </si>
  <si>
    <t/>
  </si>
  <si>
    <t>Otoba glycycarpa</t>
  </si>
  <si>
    <t>Aguano cumala</t>
  </si>
  <si>
    <t>Aguano masha</t>
  </si>
  <si>
    <t>Machaerium inundatum</t>
  </si>
  <si>
    <t>Aguano pashaco</t>
  </si>
  <si>
    <t>Macrolobium acaciifolium</t>
  </si>
  <si>
    <t>Aicha lupuna</t>
  </si>
  <si>
    <t>Ajo ajo</t>
  </si>
  <si>
    <t>Cordia alliodora</t>
  </si>
  <si>
    <t>Alcanfor</t>
  </si>
  <si>
    <t>Ocotea aciphylla</t>
  </si>
  <si>
    <t>Ocotea costulata</t>
  </si>
  <si>
    <t>Alcanfor moena</t>
  </si>
  <si>
    <t>Aniba canelilla</t>
  </si>
  <si>
    <t>Aleton</t>
  </si>
  <si>
    <t>Sloanea brachytepala</t>
  </si>
  <si>
    <t>Sloanea guianensis</t>
  </si>
  <si>
    <t>Aleton blanco</t>
  </si>
  <si>
    <t>Alfaro</t>
  </si>
  <si>
    <t>Calophyllum brasiliense</t>
  </si>
  <si>
    <t>Alkocaspi</t>
  </si>
  <si>
    <t>Almendra</t>
  </si>
  <si>
    <t>Almendrillo</t>
  </si>
  <si>
    <t>Caryocar amygdaliforme</t>
  </si>
  <si>
    <t>Dipteryx odorata</t>
  </si>
  <si>
    <t>Caryocar macrocarpon</t>
  </si>
  <si>
    <t>Caryocar tessmannii</t>
  </si>
  <si>
    <t>Almendro blanco</t>
  </si>
  <si>
    <t>Almesca</t>
  </si>
  <si>
    <t>Apuleia molaris</t>
  </si>
  <si>
    <t>Andiroba</t>
  </si>
  <si>
    <t>Carapa guianensis</t>
  </si>
  <si>
    <t>Anis moena</t>
  </si>
  <si>
    <t>Aniba muca</t>
  </si>
  <si>
    <t>Nectandra turbacensis</t>
  </si>
  <si>
    <t>Anonilla</t>
  </si>
  <si>
    <t>Annona jucunda</t>
  </si>
  <si>
    <t>Añuje rumo</t>
  </si>
  <si>
    <t>Anaueria brasiliensis</t>
  </si>
  <si>
    <t>Averia brasiliensis</t>
  </si>
  <si>
    <t>Aserrín</t>
  </si>
  <si>
    <t>Prunus debilis</t>
  </si>
  <si>
    <t>Croton tessmannii</t>
  </si>
  <si>
    <t>Ayahuma</t>
  </si>
  <si>
    <t>Couroupita guianensis</t>
  </si>
  <si>
    <t>Couroupita subsessilis</t>
  </si>
  <si>
    <t>Ayahuma, misa amarilla</t>
  </si>
  <si>
    <t>Hymenaea courbaril</t>
  </si>
  <si>
    <t>Azufre caspi</t>
  </si>
  <si>
    <t>Balsamo</t>
  </si>
  <si>
    <t>Cariniana estrellensis</t>
  </si>
  <si>
    <t>Virola flexuosa</t>
  </si>
  <si>
    <t>Virola surinamensis</t>
  </si>
  <si>
    <t>Bolaina</t>
  </si>
  <si>
    <t>Guazuma crinita</t>
  </si>
  <si>
    <t>Bolaina blanca</t>
  </si>
  <si>
    <t>Boton caspi</t>
  </si>
  <si>
    <t>Anthodiscus pilosus</t>
  </si>
  <si>
    <t>Allantoma decandra</t>
  </si>
  <si>
    <t>Erythrina poeppigiana</t>
  </si>
  <si>
    <t>Cachimbo blanco</t>
  </si>
  <si>
    <t>Couratari macrosperma</t>
  </si>
  <si>
    <t>Cachimbo caspi</t>
  </si>
  <si>
    <t>Cachimbo colorado</t>
  </si>
  <si>
    <t>Cachimbo misa</t>
  </si>
  <si>
    <t>Cachimbo negro</t>
  </si>
  <si>
    <t>Cachimbo roja</t>
  </si>
  <si>
    <t>Cachimbo rojo</t>
  </si>
  <si>
    <t>Coriniana estrellensis</t>
  </si>
  <si>
    <t>Cafetillo</t>
  </si>
  <si>
    <t>Psychotria angustaba</t>
  </si>
  <si>
    <t>Chrysophyllum venezuelanense</t>
  </si>
  <si>
    <t>Pouteria bilocularis</t>
  </si>
  <si>
    <t>Pouteria cuspidata</t>
  </si>
  <si>
    <t>Pouteria procera</t>
  </si>
  <si>
    <t>Pouteria reticulata</t>
  </si>
  <si>
    <t>Pouteria neglecta</t>
  </si>
  <si>
    <t>Camungo</t>
  </si>
  <si>
    <t>Erisma uncinatum</t>
  </si>
  <si>
    <t>Qualea paraensis</t>
  </si>
  <si>
    <t>Vochysia biloba</t>
  </si>
  <si>
    <t>Canela moena</t>
  </si>
  <si>
    <t>Licaria triandra</t>
  </si>
  <si>
    <t>Canilla de vieja</t>
  </si>
  <si>
    <t>Alibertia stenantha Standl.</t>
  </si>
  <si>
    <t>Caobilla</t>
  </si>
  <si>
    <t>Capirona decorticans</t>
  </si>
  <si>
    <t>Capirona blanca</t>
  </si>
  <si>
    <t>Capirona de hoja chica</t>
  </si>
  <si>
    <t>Capirona del bajo</t>
  </si>
  <si>
    <t>Caracha moena</t>
  </si>
  <si>
    <t>Guatteria hyposericea</t>
  </si>
  <si>
    <t>Dacryodes peruviana</t>
  </si>
  <si>
    <t>Trattinnickia aspera</t>
  </si>
  <si>
    <t>Trattinnickia rhoifolia</t>
  </si>
  <si>
    <t>Caraña blanca</t>
  </si>
  <si>
    <t>Carcaha moena</t>
  </si>
  <si>
    <t>Casha moena</t>
  </si>
  <si>
    <t>Ocotea oblonga</t>
  </si>
  <si>
    <t>Cashillo</t>
  </si>
  <si>
    <t>Acardium giganteum</t>
  </si>
  <si>
    <t>Anacardium occidentale</t>
  </si>
  <si>
    <t>Casho moena</t>
  </si>
  <si>
    <t>Sextonia pubescens</t>
  </si>
  <si>
    <t>Catahua amarilla</t>
  </si>
  <si>
    <t>Dialium guianense</t>
  </si>
  <si>
    <t>Erythroxylum catuaba</t>
  </si>
  <si>
    <t>Erythroxylum reticulatum</t>
  </si>
  <si>
    <t>Erythroxylum vaccinifolium</t>
  </si>
  <si>
    <t>Qualea acuminata</t>
  </si>
  <si>
    <t>Qualea tessmannii</t>
  </si>
  <si>
    <t>Simira rubescens</t>
  </si>
  <si>
    <t>Catuaba negra</t>
  </si>
  <si>
    <t>Vitex excelsa</t>
  </si>
  <si>
    <t>Caucho</t>
  </si>
  <si>
    <t>Hevea brasiliensis</t>
  </si>
  <si>
    <t>Hevea guianensis</t>
  </si>
  <si>
    <t>Caupuri</t>
  </si>
  <si>
    <t>Virola albidiflora</t>
  </si>
  <si>
    <t>Virola elongata</t>
  </si>
  <si>
    <t>Chimarrhis hookeri</t>
  </si>
  <si>
    <t>Huertea glandulosa</t>
  </si>
  <si>
    <t>Ruagea glabra</t>
  </si>
  <si>
    <t>Cedro colombiano</t>
  </si>
  <si>
    <t>Cedrela angustifolia</t>
  </si>
  <si>
    <t>Cedro de agua</t>
  </si>
  <si>
    <t>Cedro de bajeal</t>
  </si>
  <si>
    <t>Cedro lila</t>
  </si>
  <si>
    <t>Cedro masha</t>
  </si>
  <si>
    <t>Cabralea canjerana</t>
  </si>
  <si>
    <t>Cedro rosado de la india</t>
  </si>
  <si>
    <t>Acrocarpus fraxinifolious</t>
  </si>
  <si>
    <t>Ceiba</t>
  </si>
  <si>
    <t>Chachacomo</t>
  </si>
  <si>
    <t>Escallonia resinosa</t>
  </si>
  <si>
    <t>Chacruna</t>
  </si>
  <si>
    <t>Psychotria viridis</t>
  </si>
  <si>
    <t>Chalanque</t>
  </si>
  <si>
    <t>Anthodiscus gutierrezii</t>
  </si>
  <si>
    <t>Buchenavia grandis</t>
  </si>
  <si>
    <t>Buchenavia sericocarpa</t>
  </si>
  <si>
    <t>Terminalia tarapotensis</t>
  </si>
  <si>
    <t>Chancaquero</t>
  </si>
  <si>
    <t>Vochysia citrifolia</t>
  </si>
  <si>
    <t>Vochysia kosnipatae</t>
  </si>
  <si>
    <t>Vochysia kosñipatae</t>
  </si>
  <si>
    <t>Vochysia vismiifolia</t>
  </si>
  <si>
    <t>Charapilla</t>
  </si>
  <si>
    <t>Chayra pacae</t>
  </si>
  <si>
    <t>Tachigali chrysaloides</t>
  </si>
  <si>
    <t>Chayrapacae</t>
  </si>
  <si>
    <t>Tachigali setifera</t>
  </si>
  <si>
    <t>Chilizo</t>
  </si>
  <si>
    <t>Pseudolmedia rigida</t>
  </si>
  <si>
    <t>Chimicua</t>
  </si>
  <si>
    <t>Brosimum parinarioides</t>
  </si>
  <si>
    <t>Pseudolmedia laevigata</t>
  </si>
  <si>
    <t>Pseudolmedia laevis</t>
  </si>
  <si>
    <t>Chingonga</t>
  </si>
  <si>
    <t>Chiringa</t>
  </si>
  <si>
    <t>Hymenolobium pulcherrimum</t>
  </si>
  <si>
    <t>Chontaquiro negro</t>
  </si>
  <si>
    <t>Ciruelo</t>
  </si>
  <si>
    <t>Ciruelo del monte</t>
  </si>
  <si>
    <t>Spondias purpurea</t>
  </si>
  <si>
    <t>Coconilla</t>
  </si>
  <si>
    <t>Solanum americanum</t>
  </si>
  <si>
    <t>Congonilla</t>
  </si>
  <si>
    <t>Copaiba blanca</t>
  </si>
  <si>
    <t>Copaiba roja</t>
  </si>
  <si>
    <t>Protium amazonicum</t>
  </si>
  <si>
    <t>Protium aracouchini</t>
  </si>
  <si>
    <t>Protium grandifolium</t>
  </si>
  <si>
    <t>Protium nodulosum</t>
  </si>
  <si>
    <t>Protium plagiocarpium</t>
  </si>
  <si>
    <t>Protium sagotianum</t>
  </si>
  <si>
    <t>Protium subserratum</t>
  </si>
  <si>
    <t>Protium tenuifolium</t>
  </si>
  <si>
    <t>Tetragastris panamensis</t>
  </si>
  <si>
    <t>Trattinnickia lawrancei</t>
  </si>
  <si>
    <t>Copal caraña</t>
  </si>
  <si>
    <t>Copal caspi</t>
  </si>
  <si>
    <t>Copal rojo</t>
  </si>
  <si>
    <t>Cormiñon</t>
  </si>
  <si>
    <t>Vitex pseudolea</t>
  </si>
  <si>
    <t>Coto callana</t>
  </si>
  <si>
    <t>Sloanea durissima</t>
  </si>
  <si>
    <t>Sterculia apetala</t>
  </si>
  <si>
    <t>Coto sapote</t>
  </si>
  <si>
    <t>Cumaceba</t>
  </si>
  <si>
    <t>Swartzia polyphylla</t>
  </si>
  <si>
    <t>Iryanthera elliptica</t>
  </si>
  <si>
    <t>Iryanthera grandis</t>
  </si>
  <si>
    <t>Iryanthera hostmannii</t>
  </si>
  <si>
    <t>Iryanthera juruensis</t>
  </si>
  <si>
    <t>Iryanthera lancifolia</t>
  </si>
  <si>
    <t>Iryanthera paraensis</t>
  </si>
  <si>
    <t>Iryanthera tessmannii</t>
  </si>
  <si>
    <t>Virola decorticans</t>
  </si>
  <si>
    <t>Cumala aguada</t>
  </si>
  <si>
    <t>Osteophloeum platyspermum</t>
  </si>
  <si>
    <t>Cumala amarilla</t>
  </si>
  <si>
    <t>Virola mollissima</t>
  </si>
  <si>
    <t>Cumala colorada</t>
  </si>
  <si>
    <t>Cumala llorona</t>
  </si>
  <si>
    <t>Cumala negra</t>
  </si>
  <si>
    <t>Virola multinervia</t>
  </si>
  <si>
    <t>Cumala roja</t>
  </si>
  <si>
    <t>Iryanthera sebifera</t>
  </si>
  <si>
    <t>Cumala rosada</t>
  </si>
  <si>
    <t>Retrophyllum rospigliosii</t>
  </si>
  <si>
    <t>Doctor ojé</t>
  </si>
  <si>
    <t>Espino, pashaco negro</t>
  </si>
  <si>
    <t>Enterolobium schomburgkii</t>
  </si>
  <si>
    <t>Espintana</t>
  </si>
  <si>
    <t>Myroxylon peruiferum</t>
  </si>
  <si>
    <t>Eucalipto</t>
  </si>
  <si>
    <t>Eucalyptus grandis</t>
  </si>
  <si>
    <t>Eucalyptus saligna</t>
  </si>
  <si>
    <t>Eucalyptus torrelliana</t>
  </si>
  <si>
    <t>Fariña seca</t>
  </si>
  <si>
    <t>Celtis schippii</t>
  </si>
  <si>
    <t>Sparrea schippii</t>
  </si>
  <si>
    <t>Goma</t>
  </si>
  <si>
    <t>Castilla ulei</t>
  </si>
  <si>
    <t>Parkia multijuga</t>
  </si>
  <si>
    <t>Goma caspi</t>
  </si>
  <si>
    <t>Goma goma</t>
  </si>
  <si>
    <t>Goma huayo</t>
  </si>
  <si>
    <t>Goma pashaco</t>
  </si>
  <si>
    <t>Guacamayo</t>
  </si>
  <si>
    <t>Triplaris americana</t>
  </si>
  <si>
    <t>Guacamayo caspi</t>
  </si>
  <si>
    <t>Sickingia tinctoria</t>
  </si>
  <si>
    <t>Guariuba</t>
  </si>
  <si>
    <t>Guarumba</t>
  </si>
  <si>
    <t>Brosimum guianense</t>
  </si>
  <si>
    <t>Cunuria spruceana</t>
  </si>
  <si>
    <t>Micandra spruceana</t>
  </si>
  <si>
    <t>Micrandra spruceana</t>
  </si>
  <si>
    <t>Higueron</t>
  </si>
  <si>
    <t>Ficus trigona</t>
  </si>
  <si>
    <t>Huacamayo caspi</t>
  </si>
  <si>
    <t>Barnebydendron riedelii</t>
  </si>
  <si>
    <t>Hieronyma alchorneoides</t>
  </si>
  <si>
    <t>Schefflera morototoni</t>
  </si>
  <si>
    <t>Huairuro</t>
  </si>
  <si>
    <t>Ormosia macrocalyx</t>
  </si>
  <si>
    <t>Hualaja</t>
  </si>
  <si>
    <t>Zanthoxylum ekmanii</t>
  </si>
  <si>
    <t>Huamanchilca</t>
  </si>
  <si>
    <t>Gordonia fruticosa</t>
  </si>
  <si>
    <t>Huamansamana</t>
  </si>
  <si>
    <t>Huangana</t>
  </si>
  <si>
    <t>Huangana casha</t>
  </si>
  <si>
    <t>Huangana casho</t>
  </si>
  <si>
    <t>Huarmi caspi</t>
  </si>
  <si>
    <t>Huasca renaco</t>
  </si>
  <si>
    <t>Huayra caspi</t>
  </si>
  <si>
    <t>Aniba panurensis</t>
  </si>
  <si>
    <t>Ormosia amazonica</t>
  </si>
  <si>
    <t>Ormosia paraensis</t>
  </si>
  <si>
    <t>Robinia schunkei</t>
  </si>
  <si>
    <t>Huayruro amarillo</t>
  </si>
  <si>
    <t>Huayruro casado</t>
  </si>
  <si>
    <t>Huayruro colorado</t>
  </si>
  <si>
    <t>Huayruro negro</t>
  </si>
  <si>
    <t>Vatairea erythrocarpa</t>
  </si>
  <si>
    <t>Huayruro pashaco</t>
  </si>
  <si>
    <t>Vatairea guianensis</t>
  </si>
  <si>
    <t>Huayruro, huairuro</t>
  </si>
  <si>
    <t>Huimba blanca</t>
  </si>
  <si>
    <t>Inca pacae</t>
  </si>
  <si>
    <t>Inga alba</t>
  </si>
  <si>
    <t>Inga feuillei</t>
  </si>
  <si>
    <t>Inga pezizifera</t>
  </si>
  <si>
    <t>Ocotea cernua</t>
  </si>
  <si>
    <t>Parkia pendula</t>
  </si>
  <si>
    <t>Tachigali poeppigiana</t>
  </si>
  <si>
    <t>Tachigali polyphylla</t>
  </si>
  <si>
    <t>Tachigali schultesiana</t>
  </si>
  <si>
    <t>Vismia amazonica</t>
  </si>
  <si>
    <t>Vismia baccifera</t>
  </si>
  <si>
    <t>Ocotea bofo</t>
  </si>
  <si>
    <t>Ishpinguillo</t>
  </si>
  <si>
    <t>Ocotea jelskii</t>
  </si>
  <si>
    <t>Isica</t>
  </si>
  <si>
    <t>Isigo</t>
  </si>
  <si>
    <t>Trattinnickia glaziovii</t>
  </si>
  <si>
    <t>Isma moena</t>
  </si>
  <si>
    <t>Nectandra lineatifolia</t>
  </si>
  <si>
    <t>Ocotea undulata</t>
  </si>
  <si>
    <t>Pleurothyrium parviflorum</t>
  </si>
  <si>
    <t>Itauba</t>
  </si>
  <si>
    <t>Mezilaurus itauba</t>
  </si>
  <si>
    <t>Mezilaurus opaca</t>
  </si>
  <si>
    <t>Itauba amarilla</t>
  </si>
  <si>
    <t>Itauba moena</t>
  </si>
  <si>
    <t>Lache caspi</t>
  </si>
  <si>
    <t>Lagarto</t>
  </si>
  <si>
    <t>Aspidosperma polyneuron</t>
  </si>
  <si>
    <t>Nectandra pulverulenta</t>
  </si>
  <si>
    <t>Lanche</t>
  </si>
  <si>
    <t>Leche</t>
  </si>
  <si>
    <t>Ficus crassiuscula</t>
  </si>
  <si>
    <t>Lechecaspi</t>
  </si>
  <si>
    <t>Limoncillo</t>
  </si>
  <si>
    <t>Cheiloclinium cognatum</t>
  </si>
  <si>
    <t>Ximenia americana</t>
  </si>
  <si>
    <t>Zanthoxylum juniperinum</t>
  </si>
  <si>
    <t>Loro micuna</t>
  </si>
  <si>
    <t>Macoubea guianensis</t>
  </si>
  <si>
    <t>Lucma de monte</t>
  </si>
  <si>
    <t>Chrysophyllum prieurii</t>
  </si>
  <si>
    <t>Ceiba insignis</t>
  </si>
  <si>
    <t>Ceiba integrifolia</t>
  </si>
  <si>
    <t>Bachevellera corlaceae</t>
  </si>
  <si>
    <t>Machimango blanco</t>
  </si>
  <si>
    <t>Machimango cachimbo</t>
  </si>
  <si>
    <t>Machimango colorado</t>
  </si>
  <si>
    <t>Eschweilera tessmannii</t>
  </si>
  <si>
    <t>Machin sapote</t>
  </si>
  <si>
    <t>Quararibea bicolor</t>
  </si>
  <si>
    <t>Machinga</t>
  </si>
  <si>
    <t>Malecon</t>
  </si>
  <si>
    <t>Brosimopsis lactescens</t>
  </si>
  <si>
    <t>Manchinga roja</t>
  </si>
  <si>
    <t>Mani caspi</t>
  </si>
  <si>
    <t>Caryodendron orinocense</t>
  </si>
  <si>
    <t>Manzanito</t>
  </si>
  <si>
    <t>Hieronyma asperifolia</t>
  </si>
  <si>
    <t>Marañon</t>
  </si>
  <si>
    <t>Unonopsis matthewsii</t>
  </si>
  <si>
    <t>Marañon del monte</t>
  </si>
  <si>
    <t>Marfil</t>
  </si>
  <si>
    <t>Simarouba glauca</t>
  </si>
  <si>
    <t>Mari mari</t>
  </si>
  <si>
    <t>Soaresia nitida</t>
  </si>
  <si>
    <t>Mashonaste blanco</t>
  </si>
  <si>
    <t>Mashonaste colorado</t>
  </si>
  <si>
    <t>Matapalo amarillo</t>
  </si>
  <si>
    <t>Matapalo blanco</t>
  </si>
  <si>
    <t>Ficus coerulescens</t>
  </si>
  <si>
    <t>Mauba</t>
  </si>
  <si>
    <t>Vochysia obscura</t>
  </si>
  <si>
    <t>Vochysia venulosa</t>
  </si>
  <si>
    <t>Miena amarilla</t>
  </si>
  <si>
    <t>Couratari domestica</t>
  </si>
  <si>
    <t>Misa amarilla</t>
  </si>
  <si>
    <t>Misa blanca</t>
  </si>
  <si>
    <t>Misa cachimbo</t>
  </si>
  <si>
    <t>Misa colorada</t>
  </si>
  <si>
    <t>Misa dura</t>
  </si>
  <si>
    <t>Misa lagarto</t>
  </si>
  <si>
    <t>Misa negra</t>
  </si>
  <si>
    <t>Misa rosada</t>
  </si>
  <si>
    <t>Misa suave</t>
  </si>
  <si>
    <t>Misa, cachimbo</t>
  </si>
  <si>
    <t>Aiouea montana</t>
  </si>
  <si>
    <t>Alouea montana</t>
  </si>
  <si>
    <t>Cinnamomum triplinerve</t>
  </si>
  <si>
    <t>Endlicheria griseosericea</t>
  </si>
  <si>
    <t>Licaria cannella</t>
  </si>
  <si>
    <t>Nectandra capanahuensis</t>
  </si>
  <si>
    <t>Nectandra cissiflora</t>
  </si>
  <si>
    <t>Nectandra cuspidata</t>
  </si>
  <si>
    <t>Nectandra discolor</t>
  </si>
  <si>
    <t>Nectandra membranacea</t>
  </si>
  <si>
    <t>Ocotea javitensis</t>
  </si>
  <si>
    <t>Ocotea longifolia</t>
  </si>
  <si>
    <t>Ocotea obovata</t>
  </si>
  <si>
    <t>Ocotea puberula</t>
  </si>
  <si>
    <t>Moena aguada</t>
  </si>
  <si>
    <t>Vochysia Viloba</t>
  </si>
  <si>
    <t>Voshysia biloba</t>
  </si>
  <si>
    <t>Aniba megaphylla</t>
  </si>
  <si>
    <t>Nectandra dasystyla</t>
  </si>
  <si>
    <t>Moena anis</t>
  </si>
  <si>
    <t>Moena blanca</t>
  </si>
  <si>
    <t>Ocotea floribunda</t>
  </si>
  <si>
    <t>Moena hoja marrón</t>
  </si>
  <si>
    <t>Aniba perutilis</t>
  </si>
  <si>
    <t>Nectandra hihua</t>
  </si>
  <si>
    <t>Ocotea cuprea</t>
  </si>
  <si>
    <t>Ocotea marmellensis</t>
  </si>
  <si>
    <t>Ocotea olivacea</t>
  </si>
  <si>
    <t>Pleurothyrium cuneifolium</t>
  </si>
  <si>
    <t>Moena rosada</t>
  </si>
  <si>
    <t>Ocotea ucayalensis</t>
  </si>
  <si>
    <t>Moena sin olor</t>
  </si>
  <si>
    <t>Ruizterania trichanthera</t>
  </si>
  <si>
    <t>Nogal amarillo</t>
  </si>
  <si>
    <t>Lafoensia punicifolia</t>
  </si>
  <si>
    <t>Terminalia amazonia</t>
  </si>
  <si>
    <t>Terminalia viridiflora</t>
  </si>
  <si>
    <t>Nogalillo</t>
  </si>
  <si>
    <t>Cedrela dugesii</t>
  </si>
  <si>
    <t>Ochabaja</t>
  </si>
  <si>
    <t>Ruizodendron ovale</t>
  </si>
  <si>
    <t>Oje renaco</t>
  </si>
  <si>
    <t>Ficus gomelleira</t>
  </si>
  <si>
    <t>Ficus schultesii</t>
  </si>
  <si>
    <t>Pacae</t>
  </si>
  <si>
    <t>Inga acreana</t>
  </si>
  <si>
    <t>Pacae colorado</t>
  </si>
  <si>
    <t>Macrolobium angustifolium</t>
  </si>
  <si>
    <t>Pacae de monte</t>
  </si>
  <si>
    <t>Inga chartacea</t>
  </si>
  <si>
    <t>Pacae rojo</t>
  </si>
  <si>
    <t>Brosimunm guianensis</t>
  </si>
  <si>
    <t>Palo achiote</t>
  </si>
  <si>
    <t>Meliosma boliviensis</t>
  </si>
  <si>
    <t>Meliosma herbertii</t>
  </si>
  <si>
    <t>Palo ajo</t>
  </si>
  <si>
    <t>Gallesia integrifolia</t>
  </si>
  <si>
    <t>Palo aleton</t>
  </si>
  <si>
    <t>Palo aserrin</t>
  </si>
  <si>
    <t>Prunus detrita</t>
  </si>
  <si>
    <t>Prunus pearcei</t>
  </si>
  <si>
    <t>Prunus pleiantha</t>
  </si>
  <si>
    <t>Palo azufre</t>
  </si>
  <si>
    <t>Palo baston</t>
  </si>
  <si>
    <t>Astronium graveolens</t>
  </si>
  <si>
    <t>Astronium sp.</t>
  </si>
  <si>
    <t>Crepidospermum goudotianum</t>
  </si>
  <si>
    <t>Calatola costaricensis</t>
  </si>
  <si>
    <t>Guarea gomma</t>
  </si>
  <si>
    <t>Palo chancaca</t>
  </si>
  <si>
    <t>Mezilaurus palcazuensis</t>
  </si>
  <si>
    <t>Palo ciruelo</t>
  </si>
  <si>
    <t>Spondias testudinis</t>
  </si>
  <si>
    <t>Palo culebra</t>
  </si>
  <si>
    <t>Erisma micranthum</t>
  </si>
  <si>
    <t>Euplassa duquei</t>
  </si>
  <si>
    <t>Panopsis mucronata</t>
  </si>
  <si>
    <t>Pterygota amazonica</t>
  </si>
  <si>
    <t>Palo lagañoso</t>
  </si>
  <si>
    <t>Vochysia gigantea</t>
  </si>
  <si>
    <t>Palo manzano</t>
  </si>
  <si>
    <t>Hieronyma macrocarpa</t>
  </si>
  <si>
    <t>Palo negro</t>
  </si>
  <si>
    <t>Grabowskia boerhaaviaefolia</t>
  </si>
  <si>
    <t>Palo perejil</t>
  </si>
  <si>
    <t>Vismia cayennensis</t>
  </si>
  <si>
    <t>Palo peruano</t>
  </si>
  <si>
    <t>Aniba rosiodora</t>
  </si>
  <si>
    <t>Palo purmero</t>
  </si>
  <si>
    <t>Laetia procera</t>
  </si>
  <si>
    <t>Palo sangre</t>
  </si>
  <si>
    <t>Dussia tessmannii</t>
  </si>
  <si>
    <t>Pterocarpus ormosioides</t>
  </si>
  <si>
    <t>Tachigali paniculata</t>
  </si>
  <si>
    <t>Palo verde</t>
  </si>
  <si>
    <t>Cercidium praecox</t>
  </si>
  <si>
    <t>Sterigmapetalum abovatum</t>
  </si>
  <si>
    <t>Sterigmapetalum obovatum</t>
  </si>
  <si>
    <t>Palosangre</t>
  </si>
  <si>
    <t>Palta moena</t>
  </si>
  <si>
    <t>Beilschmiedia costaricensis</t>
  </si>
  <si>
    <t>Beilschmiedia latifolia</t>
  </si>
  <si>
    <t>Beilschmiedia sulcata</t>
  </si>
  <si>
    <t>Beilschmiedia tovarensis</t>
  </si>
  <si>
    <t>Persea caerulea</t>
  </si>
  <si>
    <t>Palti palto</t>
  </si>
  <si>
    <t>Pamaqui</t>
  </si>
  <si>
    <t>Pseudolmedia macrophylla</t>
  </si>
  <si>
    <t>Panguana de hoja chica</t>
  </si>
  <si>
    <t>Panguana hoja grande</t>
  </si>
  <si>
    <t>Papelillo</t>
  </si>
  <si>
    <t>Handroanthus ochraceus</t>
  </si>
  <si>
    <t>Papelillo caspi</t>
  </si>
  <si>
    <t>Parinari</t>
  </si>
  <si>
    <t>Couepia bracteosa</t>
  </si>
  <si>
    <t>Parinari pachyphylla</t>
  </si>
  <si>
    <t>Pashaca</t>
  </si>
  <si>
    <t>Acacia kuhlmannii</t>
  </si>
  <si>
    <t>Acacia loretensis</t>
  </si>
  <si>
    <t>Albizia niopoides</t>
  </si>
  <si>
    <t>Albizia subdimidiata</t>
  </si>
  <si>
    <t>Pseudopiptadenia suaveolens</t>
  </si>
  <si>
    <t>Schizolobium parahyba</t>
  </si>
  <si>
    <t>Schizolobium parahybum</t>
  </si>
  <si>
    <t>Senegalia loretensis</t>
  </si>
  <si>
    <t>Senegalia tenuifolia</t>
  </si>
  <si>
    <t>Shizolobium amazonicum</t>
  </si>
  <si>
    <t>Pashaco amarillo</t>
  </si>
  <si>
    <t>Pashaco atornillado</t>
  </si>
  <si>
    <t>Pashaco blanco</t>
  </si>
  <si>
    <t>Microlobium acaciifolium</t>
  </si>
  <si>
    <t>Pashaco curtidor</t>
  </si>
  <si>
    <t>Pashaco ishpinguillo</t>
  </si>
  <si>
    <t>Pashaco negro</t>
  </si>
  <si>
    <t>Parkia igneiflora</t>
  </si>
  <si>
    <t>Pashaco paragua</t>
  </si>
  <si>
    <t>Paujil ruro</t>
  </si>
  <si>
    <t>Apeiba membranacea</t>
  </si>
  <si>
    <t>Pelo manzano</t>
  </si>
  <si>
    <t>Pinus patula</t>
  </si>
  <si>
    <t>Pino blanco</t>
  </si>
  <si>
    <t>Piñaquiro</t>
  </si>
  <si>
    <t>Piri piri</t>
  </si>
  <si>
    <t>Miconia poeppigii</t>
  </si>
  <si>
    <t>Pisho</t>
  </si>
  <si>
    <t>Andira inermis</t>
  </si>
  <si>
    <t>Pisonay</t>
  </si>
  <si>
    <t>Erythrina edulis</t>
  </si>
  <si>
    <t>Trichilia pleeana</t>
  </si>
  <si>
    <t>Pucaquiro</t>
  </si>
  <si>
    <t>Aspidosperma cylindrocarpon</t>
  </si>
  <si>
    <t>Cedrelinga cateniformis</t>
  </si>
  <si>
    <t>Punga</t>
  </si>
  <si>
    <t>Pachira aquatica</t>
  </si>
  <si>
    <t>Pachira insignis</t>
  </si>
  <si>
    <t>Punga colorada aletuda</t>
  </si>
  <si>
    <t>Quillobara</t>
  </si>
  <si>
    <t>Aspidospema schultesii</t>
  </si>
  <si>
    <t>Aspidosperma schultesii</t>
  </si>
  <si>
    <t>Aspidosperma subincanum</t>
  </si>
  <si>
    <t>Aspidosperma vargasii</t>
  </si>
  <si>
    <t>Quillosisa</t>
  </si>
  <si>
    <t>Caraipa grandifolia</t>
  </si>
  <si>
    <t>Centrolobium paraense</t>
  </si>
  <si>
    <t>Qualea trichanthera</t>
  </si>
  <si>
    <t>Vochysia densiflora</t>
  </si>
  <si>
    <t>Quillovara</t>
  </si>
  <si>
    <t>Diploon cuspidatum</t>
  </si>
  <si>
    <t>Pouteria cladantha</t>
  </si>
  <si>
    <t>Manilkara inundata</t>
  </si>
  <si>
    <t>Quinilla blanca</t>
  </si>
  <si>
    <t>Ecclinusa lanceolata</t>
  </si>
  <si>
    <t>Quinilla colorada</t>
  </si>
  <si>
    <t>Remo caspi</t>
  </si>
  <si>
    <t>Aspidosperma rigidum</t>
  </si>
  <si>
    <t>Ficus guianensis</t>
  </si>
  <si>
    <t>Guarea glabra</t>
  </si>
  <si>
    <t>Guarea macrophylla</t>
  </si>
  <si>
    <t>Guarea multiflora</t>
  </si>
  <si>
    <t>Guarea trichilioides</t>
  </si>
  <si>
    <t>Trichilia quadrijuga</t>
  </si>
  <si>
    <t>Requia blanca</t>
  </si>
  <si>
    <t>Requia colorada</t>
  </si>
  <si>
    <t>Rifari</t>
  </si>
  <si>
    <t>Riñon caspi</t>
  </si>
  <si>
    <t>Nectandra acutifolia</t>
  </si>
  <si>
    <t>Roble blanco</t>
  </si>
  <si>
    <t>Roble corriente</t>
  </si>
  <si>
    <t>Romerillo</t>
  </si>
  <si>
    <t>Sacha caimito</t>
  </si>
  <si>
    <t>Sacha casho</t>
  </si>
  <si>
    <t>Sacha huasca</t>
  </si>
  <si>
    <t>Eschweilera albiflora</t>
  </si>
  <si>
    <t>Eschweilera grandiflora</t>
  </si>
  <si>
    <t>Eschweilera itayensis</t>
  </si>
  <si>
    <t>Eschweilera parvifolia</t>
  </si>
  <si>
    <t>Lecythis chartacea</t>
  </si>
  <si>
    <t>Lecythis pisonis</t>
  </si>
  <si>
    <t>Sacha palta</t>
  </si>
  <si>
    <t>Sacha uvilla</t>
  </si>
  <si>
    <t>Pourouma minor</t>
  </si>
  <si>
    <t>Sacsa</t>
  </si>
  <si>
    <t>Virola loretensis</t>
  </si>
  <si>
    <t>Sacsa cuti</t>
  </si>
  <si>
    <t>Sangre de toro</t>
  </si>
  <si>
    <t>Virola koschnyi</t>
  </si>
  <si>
    <t>Virola parvifolia</t>
  </si>
  <si>
    <t>Sangre sangre</t>
  </si>
  <si>
    <t>Capparis angulata</t>
  </si>
  <si>
    <t>Capparis scabrida</t>
  </si>
  <si>
    <t>Mutisio cordcuto</t>
  </si>
  <si>
    <t>Sterculia apeibophylla</t>
  </si>
  <si>
    <t>Sapote blanco</t>
  </si>
  <si>
    <t>Sapote macho</t>
  </si>
  <si>
    <t>Sapote silvestre</t>
  </si>
  <si>
    <t>Sapotillo</t>
  </si>
  <si>
    <t>Quararibea muricata</t>
  </si>
  <si>
    <t>Coumarouna micrantha</t>
  </si>
  <si>
    <t>Coumarouna odorata</t>
  </si>
  <si>
    <t>Dipteryx alata</t>
  </si>
  <si>
    <t>Shimbillo</t>
  </si>
  <si>
    <t>Inga altissima</t>
  </si>
  <si>
    <t>Inga lopadadenia</t>
  </si>
  <si>
    <t>Inga thibaudiana</t>
  </si>
  <si>
    <t>Shimbillo colorado</t>
  </si>
  <si>
    <t>Inga marginata</t>
  </si>
  <si>
    <t>Shimbillo rojo</t>
  </si>
  <si>
    <t>Inga tessmannii</t>
  </si>
  <si>
    <t>Shiringa</t>
  </si>
  <si>
    <t>Shiringa masha</t>
  </si>
  <si>
    <t>Shiringarana</t>
  </si>
  <si>
    <t>Tacho</t>
  </si>
  <si>
    <t>Barbenavia grandis</t>
  </si>
  <si>
    <t>Buchenavia oxycarpa</t>
  </si>
  <si>
    <t>Handroanthus capitatus</t>
  </si>
  <si>
    <t>Handroanthus incanus</t>
  </si>
  <si>
    <t>Tabebuia capitata</t>
  </si>
  <si>
    <t>Tabebuia impetiginosa</t>
  </si>
  <si>
    <t>Tabebuia incana</t>
  </si>
  <si>
    <t>Tabebuia serratifolia</t>
  </si>
  <si>
    <t>Tahuari amarillo</t>
  </si>
  <si>
    <t>Tahuari blanco</t>
  </si>
  <si>
    <t>Tahuari negro</t>
  </si>
  <si>
    <t>Tamamuri</t>
  </si>
  <si>
    <t>Tamarindo</t>
  </si>
  <si>
    <t>Tamarindus indica</t>
  </si>
  <si>
    <t>Tangarana</t>
  </si>
  <si>
    <t>Tachigali inconspicua</t>
  </si>
  <si>
    <t>Tachigali schultes</t>
  </si>
  <si>
    <t>Tachigali tessmannii</t>
  </si>
  <si>
    <t>Tanque moena</t>
  </si>
  <si>
    <t>Sp.</t>
  </si>
  <si>
    <t>Topa</t>
  </si>
  <si>
    <t>Ochroma pyramidale</t>
  </si>
  <si>
    <t>Tornillo rosado</t>
  </si>
  <si>
    <t>Tulpay blanco</t>
  </si>
  <si>
    <t>Ubilla</t>
  </si>
  <si>
    <t>Pourouma bicolor</t>
  </si>
  <si>
    <t>Uchumullaca</t>
  </si>
  <si>
    <t>Ulcumano</t>
  </si>
  <si>
    <t>Uros</t>
  </si>
  <si>
    <t>Uva moena</t>
  </si>
  <si>
    <t>Uvilla</t>
  </si>
  <si>
    <t>Pourouma cecropiifolia</t>
  </si>
  <si>
    <t>Varias</t>
  </si>
  <si>
    <t>Yacushapana amarilla</t>
  </si>
  <si>
    <t>Yacushapana negra</t>
  </si>
  <si>
    <t>Yacushapana, nogalillo</t>
  </si>
  <si>
    <t>Sorocea guilleminiana</t>
  </si>
  <si>
    <t>Yerno en prueba</t>
  </si>
  <si>
    <t>Yesca caspi</t>
  </si>
  <si>
    <t>Yutubanco</t>
  </si>
  <si>
    <t>Drypetes amazonica Steyerm</t>
  </si>
  <si>
    <t>Myrsine pellucida</t>
  </si>
  <si>
    <t>Zancudo caspi</t>
  </si>
  <si>
    <t>Alchornea triplinervia</t>
  </si>
  <si>
    <t>Zapote</t>
  </si>
  <si>
    <t>Zapotillo</t>
  </si>
  <si>
    <t>Colicodendron scabridum</t>
  </si>
  <si>
    <t>Nota; La producción de madera aserrada de Madre de Dios y Ucayali se multiplica por el factor (1,9231) para obtener el volumen de madera rolliza</t>
  </si>
  <si>
    <t>Cuadro 27. Producción (m3) de madera rolliza por especie /p.</t>
  </si>
  <si>
    <t>ASERRADA</t>
  </si>
  <si>
    <t>Madre De Dios</t>
  </si>
  <si>
    <t>Junin</t>
  </si>
  <si>
    <t>Huanuco</t>
  </si>
  <si>
    <t>Otros</t>
  </si>
  <si>
    <t>Elaboración: Servicio Nacional Forestal y de Fauna Silvestre-DGIOFFS-DIR</t>
  </si>
  <si>
    <t>Cuadro 28. Producción de madera aserrada por departamento /p.</t>
  </si>
  <si>
    <t>Gráfico 11. Producción de madera aserrada por departamento (m3) /p.</t>
  </si>
  <si>
    <t>MADERA</t>
  </si>
  <si>
    <t>Achiote caspi</t>
  </si>
  <si>
    <t>Bixa platycarpa</t>
  </si>
  <si>
    <t>Achotillo</t>
  </si>
  <si>
    <t>Bixa sp.</t>
  </si>
  <si>
    <t>Elaeagia utilis</t>
  </si>
  <si>
    <t>Albizia carbonaria</t>
  </si>
  <si>
    <t>Albizia julibrissin</t>
  </si>
  <si>
    <t>Albizia sp.</t>
  </si>
  <si>
    <t>Albizia xerophytica</t>
  </si>
  <si>
    <t>Cinmomun camphora</t>
  </si>
  <si>
    <t>Anís moena</t>
  </si>
  <si>
    <t>Ocotea fragrantissima</t>
  </si>
  <si>
    <t>Atoc cedro</t>
  </si>
  <si>
    <t>Azúcar huayo</t>
  </si>
  <si>
    <t>Bálsamo</t>
  </si>
  <si>
    <t>Bellaco caspi</t>
  </si>
  <si>
    <t>Bolaquiro</t>
  </si>
  <si>
    <t>Botón caspi</t>
  </si>
  <si>
    <t>Cacaoy</t>
  </si>
  <si>
    <t>Cariniana sp</t>
  </si>
  <si>
    <t>Couratari sp.</t>
  </si>
  <si>
    <t>Cariniana excelsa</t>
  </si>
  <si>
    <t>Cacoay</t>
  </si>
  <si>
    <t>Café con leche</t>
  </si>
  <si>
    <t>Couma capirona</t>
  </si>
  <si>
    <t>Psychotria angustata</t>
  </si>
  <si>
    <t>Pouteria sp.</t>
  </si>
  <si>
    <t>Canelón</t>
  </si>
  <si>
    <t>Carentoqui</t>
  </si>
  <si>
    <t>Caesalpinia spinosa</t>
  </si>
  <si>
    <t>Cedro blanco</t>
  </si>
  <si>
    <t>Cedro de la india</t>
  </si>
  <si>
    <t>Acrocarpus fraxinifolius</t>
  </si>
  <si>
    <t>Vochysia braceliniae</t>
  </si>
  <si>
    <t>Batocarpus orinocensis</t>
  </si>
  <si>
    <t>Chirimoya</t>
  </si>
  <si>
    <t>Anona sp.</t>
  </si>
  <si>
    <t>Diplotropis purpurea</t>
  </si>
  <si>
    <t>Chunqui</t>
  </si>
  <si>
    <t>Cipres</t>
  </si>
  <si>
    <t>Cupresus lusitanica</t>
  </si>
  <si>
    <t>Cytharexylum poeppigii</t>
  </si>
  <si>
    <t>Peperomia hartwegiana</t>
  </si>
  <si>
    <t>Protium altsonii</t>
  </si>
  <si>
    <t>Protium fimbriatum</t>
  </si>
  <si>
    <t xml:space="preserve">Vitex pseudolea	</t>
  </si>
  <si>
    <t>Cuchanti</t>
  </si>
  <si>
    <t>Aspidosperma sp.</t>
  </si>
  <si>
    <t>Compsoneura sprucei</t>
  </si>
  <si>
    <t>Iryanthera crassifolia</t>
  </si>
  <si>
    <t>Iryanthera sp.</t>
  </si>
  <si>
    <t xml:space="preserve">Cumala </t>
  </si>
  <si>
    <t>Cumala aguanillo</t>
  </si>
  <si>
    <t>Cumala sacsa</t>
  </si>
  <si>
    <t>Podocarpus harmsianus</t>
  </si>
  <si>
    <t>Podocarpus sp.</t>
  </si>
  <si>
    <t>Doctor oje</t>
  </si>
  <si>
    <t>Guatteria tomentosa</t>
  </si>
  <si>
    <t>Corimbia torrelana</t>
  </si>
  <si>
    <t>Eucalyptus globulus</t>
  </si>
  <si>
    <t>Eucalyptus sp</t>
  </si>
  <si>
    <t>Eucalyptus urograndis</t>
  </si>
  <si>
    <t>Faique</t>
  </si>
  <si>
    <t>Guaba</t>
  </si>
  <si>
    <t>Inga edulis</t>
  </si>
  <si>
    <t>Hauyruro</t>
  </si>
  <si>
    <t>Ficus casapiensis</t>
  </si>
  <si>
    <t>Huacapu</t>
  </si>
  <si>
    <t>Loxopterygium huasango</t>
  </si>
  <si>
    <t>Huimba negra</t>
  </si>
  <si>
    <t>Jebe debil fino</t>
  </si>
  <si>
    <t>Lagarto cashimbo</t>
  </si>
  <si>
    <t>Poulsenia sp.</t>
  </si>
  <si>
    <t>Morella pubescens</t>
  </si>
  <si>
    <t>Batocarpus sp</t>
  </si>
  <si>
    <t>Couma sp.</t>
  </si>
  <si>
    <t>Lechero</t>
  </si>
  <si>
    <t>Llanchama</t>
  </si>
  <si>
    <t>Inga acrocephala</t>
  </si>
  <si>
    <t>Lucuma</t>
  </si>
  <si>
    <t>Ceiba micrantha</t>
  </si>
  <si>
    <t>Eschweilera juruensis</t>
  </si>
  <si>
    <t>Miconia sp.</t>
  </si>
  <si>
    <t>Ficus yoponensis</t>
  </si>
  <si>
    <t>Ficus peruviana</t>
  </si>
  <si>
    <t>Meto huayo</t>
  </si>
  <si>
    <t>Michicallo</t>
  </si>
  <si>
    <t>Rhodostemonodaphne kunthiana</t>
  </si>
  <si>
    <t>Aniba amazonica</t>
  </si>
  <si>
    <t>Aniba gigantifolia</t>
  </si>
  <si>
    <t>Endlicheria krukovii</t>
  </si>
  <si>
    <t>Endlicheria tschudyana</t>
  </si>
  <si>
    <t>Ocotea panurensis</t>
  </si>
  <si>
    <t>Ocotea tessmannii</t>
  </si>
  <si>
    <t>Moena canela</t>
  </si>
  <si>
    <t>Rhodostemonodaphne napoensis</t>
  </si>
  <si>
    <t>Moena palta</t>
  </si>
  <si>
    <t>Beilschmiedia pendula</t>
  </si>
  <si>
    <t>Junglans sp.</t>
  </si>
  <si>
    <t>Buchenavia amazonia</t>
  </si>
  <si>
    <t>Juglans sp.</t>
  </si>
  <si>
    <t>Oje rosado</t>
  </si>
  <si>
    <t>Otoba</t>
  </si>
  <si>
    <t>Glycycarpus sp</t>
  </si>
  <si>
    <t>Inga heterophylla</t>
  </si>
  <si>
    <t>Pacae shimbillo</t>
  </si>
  <si>
    <t>Pajarito</t>
  </si>
  <si>
    <t>Pterocarpus iohii</t>
  </si>
  <si>
    <t>Palo bacho</t>
  </si>
  <si>
    <t>Tapirira guianensis</t>
  </si>
  <si>
    <t>Brosimum sp.</t>
  </si>
  <si>
    <t>Agouticarpa curviflora</t>
  </si>
  <si>
    <t>Palo cerveza</t>
  </si>
  <si>
    <t>Miconia minutiflora</t>
  </si>
  <si>
    <t>Palo gusano</t>
  </si>
  <si>
    <t>Palo lima</t>
  </si>
  <si>
    <t>Palo pajarito</t>
  </si>
  <si>
    <t>Miconia barbeyana</t>
  </si>
  <si>
    <t>Palo plano</t>
  </si>
  <si>
    <t>Bellschmiedia costaricensis</t>
  </si>
  <si>
    <t>Palta palta</t>
  </si>
  <si>
    <t>Palton</t>
  </si>
  <si>
    <t>Pama</t>
  </si>
  <si>
    <t>Pancho</t>
  </si>
  <si>
    <t>Chimarrhis sp</t>
  </si>
  <si>
    <t>Papelillo colorado</t>
  </si>
  <si>
    <t>Schizolobium excelsum</t>
  </si>
  <si>
    <t>Senegalia polyphylla</t>
  </si>
  <si>
    <t>Pterocarpus amazonum</t>
  </si>
  <si>
    <t>Piano</t>
  </si>
  <si>
    <t>Endlicheria szyszylowiczii</t>
  </si>
  <si>
    <t>Pinus sp.</t>
  </si>
  <si>
    <t>Pinus tecunumanii</t>
  </si>
  <si>
    <t>Eschizolobium amazonicum</t>
  </si>
  <si>
    <t>Pino pino</t>
  </si>
  <si>
    <t>Plano</t>
  </si>
  <si>
    <t>Epoucheria sayesaloude</t>
  </si>
  <si>
    <t>Persea ferruginea</t>
  </si>
  <si>
    <t>Poma cashpi</t>
  </si>
  <si>
    <t>Buddleja coriacea</t>
  </si>
  <si>
    <t>Potoque</t>
  </si>
  <si>
    <t>Puca puca</t>
  </si>
  <si>
    <t>Sickingia williamsii</t>
  </si>
  <si>
    <t>Qui qui</t>
  </si>
  <si>
    <t>Quillma</t>
  </si>
  <si>
    <t>Vochysia lomatophylla</t>
  </si>
  <si>
    <t>Guarea cinnamomea</t>
  </si>
  <si>
    <t>Guarea purusana</t>
  </si>
  <si>
    <t>Guarea sp</t>
  </si>
  <si>
    <t>Roble amarillo</t>
  </si>
  <si>
    <t>Sapote amarillo</t>
  </si>
  <si>
    <t>Bouchenavia grandis</t>
  </si>
  <si>
    <t>Terminalia sp.</t>
  </si>
  <si>
    <t>Tabebuia sp.</t>
  </si>
  <si>
    <t>Tamamuro</t>
  </si>
  <si>
    <t>Eugenia mycrobala</t>
  </si>
  <si>
    <t>Tiñaquiro</t>
  </si>
  <si>
    <t>Sloanea latifolia</t>
  </si>
  <si>
    <t>Toche</t>
  </si>
  <si>
    <t>Myrsine oligophylla</t>
  </si>
  <si>
    <t>Trago trago</t>
  </si>
  <si>
    <t>Clarisia Sp.</t>
  </si>
  <si>
    <t>Apuleia bicolor</t>
  </si>
  <si>
    <t>Podocarpus oleifolius</t>
  </si>
  <si>
    <t>Ushum moena</t>
  </si>
  <si>
    <t>Vilco</t>
  </si>
  <si>
    <t>Anadenanthera colubrina</t>
  </si>
  <si>
    <t>Yacushamana</t>
  </si>
  <si>
    <t>Buchenavia sp</t>
  </si>
  <si>
    <t>Yanavara</t>
  </si>
  <si>
    <t>Acalypha macrostachya</t>
  </si>
  <si>
    <t>Yanay</t>
  </si>
  <si>
    <t>Quararibea asterolepis</t>
  </si>
  <si>
    <t>Zarzafraz</t>
  </si>
  <si>
    <t>Zorro caspi</t>
  </si>
  <si>
    <t>TOTAL GENERAL</t>
  </si>
  <si>
    <t>Cuadro 29. Producción (m3) de madera aserrada por especie /p.</t>
  </si>
  <si>
    <t xml:space="preserve"> Nombre común</t>
  </si>
  <si>
    <t xml:space="preserve"> Nombre científico</t>
  </si>
  <si>
    <t xml:space="preserve"> Volumen (m3)</t>
  </si>
  <si>
    <t>Bixa orellana</t>
  </si>
  <si>
    <t>Ana Caspi</t>
  </si>
  <si>
    <t>Palo bastón</t>
  </si>
  <si>
    <t>Quina Quina</t>
  </si>
  <si>
    <t>Riñón caspi</t>
  </si>
  <si>
    <t>Tabebuia chrysantha</t>
  </si>
  <si>
    <t>Cuadro 30. Producción de parquet por especie /p.</t>
  </si>
  <si>
    <t>Cedro Virgen</t>
  </si>
  <si>
    <t>GRÁFICO N° 10 N° 10</t>
  </si>
  <si>
    <t>Cuadro 31. Producción de madera laminada y chapas decorativas por departamento y especie /p.</t>
  </si>
  <si>
    <t>Gráfico 13. Producción de parquet por especie (m3) /p.</t>
  </si>
  <si>
    <t>Gráfico 14. Producción de madera laminada y chapas decorativas por departamento (m3) /p.</t>
  </si>
  <si>
    <t>Casuarina</t>
  </si>
  <si>
    <t>Casuarina cunminghamiana</t>
  </si>
  <si>
    <t>Chaño</t>
  </si>
  <si>
    <t>Geoffroea decorticans</t>
  </si>
  <si>
    <t>Huarango</t>
  </si>
  <si>
    <t>Molle</t>
  </si>
  <si>
    <t>Schinus molle</t>
  </si>
  <si>
    <t>Palta</t>
  </si>
  <si>
    <t>Persea americana</t>
  </si>
  <si>
    <t>Salix humboldtiana</t>
  </si>
  <si>
    <t>Tamarix</t>
  </si>
  <si>
    <t>Tamarix sp.</t>
  </si>
  <si>
    <t>Tara</t>
  </si>
  <si>
    <t>Sp</t>
  </si>
  <si>
    <t>Limon</t>
  </si>
  <si>
    <t>Citrus aurantifolia</t>
  </si>
  <si>
    <t>San martín</t>
  </si>
  <si>
    <t>Olivo</t>
  </si>
  <si>
    <t>Olea europaea</t>
  </si>
  <si>
    <t>m3 de carbón *500 = kg carbón</t>
  </si>
  <si>
    <t xml:space="preserve"> Población rural censada 2017</t>
  </si>
  <si>
    <t>Volumen estimado (m3)</t>
  </si>
  <si>
    <t>%</t>
  </si>
  <si>
    <t>Callao</t>
  </si>
  <si>
    <t>Tumbes</t>
  </si>
  <si>
    <t>Fuente: INEI-Censos Nacionales Censos Nacionales de Población y Vivienda 2017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</si>
  <si>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:Se estima que la población rural de la Costa registra un consumo anual percápita de 0,5 m3 (r), la Sierra 1,1</t>
    </r>
  </si>
  <si>
    <t xml:space="preserve">m3 (r) y la Selva 1,3 m3 ; en las Regiones con dos o más regiones naturales  se utilizó el promedio </t>
  </si>
  <si>
    <t>Cuadro 32. Producción de durmientes por departamento y especie /p.</t>
  </si>
  <si>
    <t>Cuadro 33. Producción de carbón por departamento y especie /p.</t>
  </si>
  <si>
    <t>Cuadro 34. Producción de leña basada en el consumo por departamento /p.</t>
  </si>
  <si>
    <t>Departameneto</t>
  </si>
  <si>
    <t>Unidad</t>
  </si>
  <si>
    <t>Medida</t>
  </si>
  <si>
    <t>Tara en vaina</t>
  </si>
  <si>
    <t>Caesalpinea spinosa</t>
  </si>
  <si>
    <t>Carrizo</t>
  </si>
  <si>
    <t>Arundo donax</t>
  </si>
  <si>
    <t>Cunuja</t>
  </si>
  <si>
    <t>Diplostephium cinereum</t>
  </si>
  <si>
    <t>Anguarate</t>
  </si>
  <si>
    <t>Mentzelia cordifolia</t>
  </si>
  <si>
    <t>Ratania</t>
  </si>
  <si>
    <t>Krameria lappacea</t>
  </si>
  <si>
    <t>Lepidophyllum quadrangulare</t>
  </si>
  <si>
    <t>Barbasco (Raíz Triturada/chipiado)</t>
  </si>
  <si>
    <t>Lonchocarpus nicou</t>
  </si>
  <si>
    <t>Molle (semilla)</t>
  </si>
  <si>
    <t>Caña guayaquil</t>
  </si>
  <si>
    <t>Guadua angustifolia</t>
  </si>
  <si>
    <t>Tusho</t>
  </si>
  <si>
    <t>Ceiba trichistandra</t>
  </si>
  <si>
    <t>Hercampuri</t>
  </si>
  <si>
    <t>Gentianella alborosea</t>
  </si>
  <si>
    <t>Saqtana</t>
  </si>
  <si>
    <t>Colignonia parviflora</t>
  </si>
  <si>
    <t>Huancavelíca</t>
  </si>
  <si>
    <t>Acelga</t>
  </si>
  <si>
    <t>Beta vulgaris</t>
  </si>
  <si>
    <t>Anís</t>
  </si>
  <si>
    <t>Tagetes pusilla</t>
  </si>
  <si>
    <t>Berro</t>
  </si>
  <si>
    <t>Nasturtium sp.</t>
  </si>
  <si>
    <t>Calaguala</t>
  </si>
  <si>
    <t>Campyloneurum amphostenon</t>
  </si>
  <si>
    <t>Campyloneurum angustifolium</t>
  </si>
  <si>
    <t>Canchalagua</t>
  </si>
  <si>
    <t>Schkuhria pinnata</t>
  </si>
  <si>
    <t>Cola de caballo</t>
  </si>
  <si>
    <t>Equisetum arvense</t>
  </si>
  <si>
    <t>Equisetum giganteum</t>
  </si>
  <si>
    <t>Culén</t>
  </si>
  <si>
    <t>Otholobium glandulosum</t>
  </si>
  <si>
    <t>Psoralea glandulosa</t>
  </si>
  <si>
    <t>Cuti Cuti</t>
  </si>
  <si>
    <t>Notholaena nivea</t>
  </si>
  <si>
    <t>Diente de león</t>
  </si>
  <si>
    <t>Taraxacum officinale</t>
  </si>
  <si>
    <t>Eucalipto (Hoja)</t>
  </si>
  <si>
    <t>Eucalyptus glandulosa</t>
  </si>
  <si>
    <t>Eucalytus globulus</t>
  </si>
  <si>
    <t>Flor de arena</t>
  </si>
  <si>
    <t>Tiquilia paronychioides</t>
  </si>
  <si>
    <t>Hierba de carnero</t>
  </si>
  <si>
    <t>Hierba luisa</t>
  </si>
  <si>
    <t>Cymbopogon citratus</t>
  </si>
  <si>
    <t>Huamanpinta</t>
  </si>
  <si>
    <t>Chuquiraga spinosa</t>
  </si>
  <si>
    <t>Huanarpo</t>
  </si>
  <si>
    <t>Jatropha macrantha</t>
  </si>
  <si>
    <t>Manayupa</t>
  </si>
  <si>
    <t>Desmodium molliculum</t>
  </si>
  <si>
    <t>Marco</t>
  </si>
  <si>
    <t>Ambrosia peruviana</t>
  </si>
  <si>
    <t>Matico</t>
  </si>
  <si>
    <t>Piper aduncum</t>
  </si>
  <si>
    <t>Menta</t>
  </si>
  <si>
    <t>Mentha piperita</t>
  </si>
  <si>
    <t>Mentha sp.</t>
  </si>
  <si>
    <t>Muña</t>
  </si>
  <si>
    <t>Minthostachys setosa</t>
  </si>
  <si>
    <t>Ortiga</t>
  </si>
  <si>
    <t>Ortica urens</t>
  </si>
  <si>
    <t>Urtica urens</t>
  </si>
  <si>
    <t>Palta (hoja)</t>
  </si>
  <si>
    <t>Pasuchaca</t>
  </si>
  <si>
    <t>Geranium ayavacense</t>
  </si>
  <si>
    <t>Pulmonaria</t>
  </si>
  <si>
    <t>Pulmonaria affinis</t>
  </si>
  <si>
    <t>Pulmonaria officinalis</t>
  </si>
  <si>
    <t>Purunrosa</t>
  </si>
  <si>
    <t>Bejaria aestuans</t>
  </si>
  <si>
    <t>Romero</t>
  </si>
  <si>
    <t>Columellia obovata</t>
  </si>
  <si>
    <t>Tomillo</t>
  </si>
  <si>
    <t>Thymus vulgaris</t>
  </si>
  <si>
    <t>Tres esquinas</t>
  </si>
  <si>
    <t>Baccharis sagittalis</t>
  </si>
  <si>
    <t>Valeriana</t>
  </si>
  <si>
    <t>Valeriana officinalis</t>
  </si>
  <si>
    <t>Wira wira</t>
  </si>
  <si>
    <t>Tussilago farfara</t>
  </si>
  <si>
    <t>Yacón</t>
  </si>
  <si>
    <t>Smallanthus sonchifolius</t>
  </si>
  <si>
    <t>Totora</t>
  </si>
  <si>
    <t>Scirpus sp.</t>
  </si>
  <si>
    <t>Paquete</t>
  </si>
  <si>
    <t>Bambú</t>
  </si>
  <si>
    <t>Arundinaria sp.</t>
  </si>
  <si>
    <t>Phyllostachys sp</t>
  </si>
  <si>
    <t>Tara (pepa)</t>
  </si>
  <si>
    <t>Copaiba (aceite)</t>
  </si>
  <si>
    <t>l</t>
  </si>
  <si>
    <t>Copal (aceite)</t>
  </si>
  <si>
    <t>Jergón sacha</t>
  </si>
  <si>
    <t>Dracontium loretense</t>
  </si>
  <si>
    <t>Ayahuasca</t>
  </si>
  <si>
    <t>Banisteriopsis caapi</t>
  </si>
  <si>
    <t>Chuchuhuasi</t>
  </si>
  <si>
    <t>Maytenus macrocarpa</t>
  </si>
  <si>
    <t>Clavo huasca</t>
  </si>
  <si>
    <t>Tynanthus panurensis</t>
  </si>
  <si>
    <t>Swartzia cardiosperma</t>
  </si>
  <si>
    <t>Cumala colorada (corteza)</t>
  </si>
  <si>
    <t>Mulungo</t>
  </si>
  <si>
    <t>Erythrina mulungu</t>
  </si>
  <si>
    <t>Murure</t>
  </si>
  <si>
    <t>Oje (resina)</t>
  </si>
  <si>
    <t>Sangre de grado (látex)</t>
  </si>
  <si>
    <t>Croton lechleri</t>
  </si>
  <si>
    <t>Abuta</t>
  </si>
  <si>
    <t>Abuta grandifolia</t>
  </si>
  <si>
    <t>Ajos sacha</t>
  </si>
  <si>
    <t>Mansoa alliacea</t>
  </si>
  <si>
    <t>Amor seco</t>
  </si>
  <si>
    <t>Desmodium adscendens</t>
  </si>
  <si>
    <t>Boa piri piri</t>
  </si>
  <si>
    <t>Cyperus articulatus</t>
  </si>
  <si>
    <t>Bubinzana</t>
  </si>
  <si>
    <t>Calliandra angustifolia</t>
  </si>
  <si>
    <t>Chacruna huambisa</t>
  </si>
  <si>
    <t>Diplopterys cabrerana</t>
  </si>
  <si>
    <t>Chanca piedra</t>
  </si>
  <si>
    <t>Phyllanthus niruri</t>
  </si>
  <si>
    <t>Clavelilla</t>
  </si>
  <si>
    <t>Mirabilis jalapa</t>
  </si>
  <si>
    <t>Coto chupa</t>
  </si>
  <si>
    <t>Polypodium decumanum</t>
  </si>
  <si>
    <t>Guaco</t>
  </si>
  <si>
    <t>Mikania guaco</t>
  </si>
  <si>
    <t>Guayusa</t>
  </si>
  <si>
    <t>Ilex guayusa</t>
  </si>
  <si>
    <t>Huanarpo macho</t>
  </si>
  <si>
    <t>Piper armatum</t>
  </si>
  <si>
    <t>Mucura</t>
  </si>
  <si>
    <t>Petiveria alliacea</t>
  </si>
  <si>
    <t>Ñuccho pichano</t>
  </si>
  <si>
    <t>Scoparia dulcis</t>
  </si>
  <si>
    <t>Pega pega</t>
  </si>
  <si>
    <t>Picao preta</t>
  </si>
  <si>
    <t>Bidens pilosa</t>
  </si>
  <si>
    <t>Uña de gato (corteza)</t>
  </si>
  <si>
    <t>Uncaria tomentosa</t>
  </si>
  <si>
    <t>Castaña con cascara</t>
  </si>
  <si>
    <t>Castaña pelada</t>
  </si>
  <si>
    <t>Palo santo (sahumerio)</t>
  </si>
  <si>
    <t>Algarroba en vaina</t>
  </si>
  <si>
    <t>Algarroba en polvo</t>
  </si>
  <si>
    <t>Carricillo</t>
  </si>
  <si>
    <t>Phragmites australis</t>
  </si>
  <si>
    <t>Producto</t>
  </si>
  <si>
    <t>Unidad de medida</t>
  </si>
  <si>
    <t>Cantidad</t>
  </si>
  <si>
    <t>Barbasco</t>
  </si>
  <si>
    <t>PQTE</t>
  </si>
  <si>
    <t>Elaboración: Ministerio de Agricultura-Dirección General Forestal y de Fauna Silvestre-DICFFS</t>
  </si>
  <si>
    <t>Cuadro 35. Producción de productos forestales diferentes a la madera por departamento y especie/p.</t>
  </si>
  <si>
    <t>Cuadro 36. Producción de productos forestales diferentes a la madera por producto/p.</t>
  </si>
  <si>
    <t>Provincia</t>
  </si>
  <si>
    <t>Distrito</t>
  </si>
  <si>
    <t>Titular de Manejo</t>
  </si>
  <si>
    <t>Documento que aprueba la DEMA</t>
  </si>
  <si>
    <t>Cotabambas</t>
  </si>
  <si>
    <t>Haquira</t>
  </si>
  <si>
    <t>Comunidad Campesina de Huanca</t>
  </si>
  <si>
    <t>RA N° D00128-2021-MIDAGRI-SERFOR-ARFFS-APURIMAC</t>
  </si>
  <si>
    <t>Castilla</t>
  </si>
  <si>
    <t>Chachas</t>
  </si>
  <si>
    <t>Asociación de Protección y Manejo de Vicuñas Tolconi - APROMAVIT</t>
  </si>
  <si>
    <t>RA N° D000012-2021-MIDAGRI-SERFOR-ATFFS-AREQUIPA</t>
  </si>
  <si>
    <t>Caylloma</t>
  </si>
  <si>
    <t>Lluta</t>
  </si>
  <si>
    <t>Comunidad Campesina de Taya</t>
  </si>
  <si>
    <t>RA N° D000013-2021-MIDAGRI-SERFOR-ATFFS-AREQUIPA</t>
  </si>
  <si>
    <t>Parinacochas</t>
  </si>
  <si>
    <t>Coracora</t>
  </si>
  <si>
    <t>Asociación de Manejo de Vicuñas "La Vicuñita Antapucro - Familia Delgado"</t>
  </si>
  <si>
    <t>RD N° D000020-2021-MIDAGRI-SERFOR-DGGSPFFS-DGSPFS</t>
  </si>
  <si>
    <t>Lucanas</t>
  </si>
  <si>
    <t>Cabana</t>
  </si>
  <si>
    <t>Comunidad Campesina de Pampahuasi</t>
  </si>
  <si>
    <t>RD N° D000027-2021-MIDAGRI-SERFOR-DGGSPFFS-DGSPFS</t>
  </si>
  <si>
    <t>Cangallo</t>
  </si>
  <si>
    <t>Paras</t>
  </si>
  <si>
    <t>Comunidad Campesina Tunsulla</t>
  </si>
  <si>
    <t>RD N° D000012-2021-MIDAGRI-SERFOR-DGGSPFFS-DGSPFS</t>
  </si>
  <si>
    <t>Cutervo</t>
  </si>
  <si>
    <t>Socota</t>
  </si>
  <si>
    <t>Comunidad Campesina Mochadin</t>
  </si>
  <si>
    <t>RA N° D000258-2021-MIDAGRI-SERFOR-ATFFS-CAJAMARCA</t>
  </si>
  <si>
    <t>Canchis</t>
  </si>
  <si>
    <t>Pitumarca</t>
  </si>
  <si>
    <t>Asociación de Apu Velapunta</t>
  </si>
  <si>
    <t>RA N° D000028-2021-MINAGRI-SERFOR-ATFFS CUSCO</t>
  </si>
  <si>
    <t>Checacupe</t>
  </si>
  <si>
    <t>Asociación de Conservacionista de Camélidos Silvestres Q’ori Vicuña</t>
  </si>
  <si>
    <t>RA N° D000030-2021-MINAGRI-SERFOR-ATFFS CUSCO</t>
  </si>
  <si>
    <t>Asociación de Criadores de Alpacas y Llamas Ángel de Los Andes de Phinaya</t>
  </si>
  <si>
    <t>RA N° D000074-2021-MIDAGRI-SERFOR-ATFFS-CUSCO</t>
  </si>
  <si>
    <t>Asociación de Criadores de Camélidos Andinos y Productores Múltiples Diamantes del Nevado Salccantay  de Phinaya-Adianes</t>
  </si>
  <si>
    <t>RA N° D000073-2021-MIDAGRI-SERFOR-ATFFS-CUSCO</t>
  </si>
  <si>
    <t>Asociación de Criadores y Conservacionistas Alpacas y Vicuñas Fundo Nevado Sibina Sallma</t>
  </si>
  <si>
    <t>RA N° D000075-2021-MIDAGRI-SERFOR-ATFFS-CUSCO</t>
  </si>
  <si>
    <t>Asociación de Criadores y Conservacionistas de Camélidos Sudamericanos</t>
  </si>
  <si>
    <t xml:space="preserve"> y Promotores Del Turismo Acsprotur - Yayamari</t>
  </si>
  <si>
    <t>RA N° D000031-2021-MINAGRI-SERFOR-ATFFS CUSCO</t>
  </si>
  <si>
    <t>Espinar</t>
  </si>
  <si>
    <t>Condoroma</t>
  </si>
  <si>
    <t>Comunidad Campesina Alccasana</t>
  </si>
  <si>
    <t>RA N° D0000122-2021-MIDAGRI-SERFOR-ATFFS-CUSCO</t>
  </si>
  <si>
    <t>Chumbivilcas</t>
  </si>
  <si>
    <t>Quiñota</t>
  </si>
  <si>
    <t>Comunidad Campesina Ccollana</t>
  </si>
  <si>
    <t>RA N° D0000169-2021-MIDAGRI-SERFOR-ATFFS-CUSCO</t>
  </si>
  <si>
    <t>Colquemarca</t>
  </si>
  <si>
    <t>Comunidad Campesina de Huaracco</t>
  </si>
  <si>
    <t>RA N° D000087-2021-MIDAGRI-SERFOR-ATFFS-CUSCO</t>
  </si>
  <si>
    <t>Paruro</t>
  </si>
  <si>
    <t>Omacha</t>
  </si>
  <si>
    <t>Comunidad Campesina de Huillque</t>
  </si>
  <si>
    <t>RA N° D0000173-2021-MIDAGRI-SERFOR-ATFFS-CUSCO</t>
  </si>
  <si>
    <t>Chamaca</t>
  </si>
  <si>
    <t>Comunidad Campesina de Ingata</t>
  </si>
  <si>
    <t>RA N° D0000171-2021-MIDAGRI-SERFOR-ATFFS-CUSCO</t>
  </si>
  <si>
    <t>Comunidad Campesina de Pumallacta</t>
  </si>
  <si>
    <t>RA N° D000088-2021-MIDAGRI-SERFOR-ATFFS-CUSCO</t>
  </si>
  <si>
    <t>Santo Tomas</t>
  </si>
  <si>
    <t>Comunidad Campesina Hanansaya</t>
  </si>
  <si>
    <t>RA N° D0000127-2021-MIDAGRI-SERFOR-ATFFS-CUSCO</t>
  </si>
  <si>
    <t>Anta</t>
  </si>
  <si>
    <t>Limatambo</t>
  </si>
  <si>
    <t>Comunidad Campesina Pampaconga</t>
  </si>
  <si>
    <t>RA N° D000019-2021-MINAGRI-SERFOR-ATFFS CUSCO</t>
  </si>
  <si>
    <t>Accha</t>
  </si>
  <si>
    <t>Comunidad Campesina Parcco</t>
  </si>
  <si>
    <t>RA N° D0000128-2021-MIDAGRI-SERFOR-ATFFS-CUSCO</t>
  </si>
  <si>
    <t>Comunidad Campesina Patacollana</t>
  </si>
  <si>
    <t>RA N° D0000130-2021-MIDAGRI-SERFOR-ATFFS-CUSCO</t>
  </si>
  <si>
    <t>Acomayo</t>
  </si>
  <si>
    <t>Pomacanchi</t>
  </si>
  <si>
    <t>Comunidad Campesina Santa Lucía</t>
  </si>
  <si>
    <t>RA N° D0000170-2021-MIDAGRI-SERFOR-ATFFS-CUSCO</t>
  </si>
  <si>
    <t>Comunidad Campesina  de Alto Andino</t>
  </si>
  <si>
    <t>RA N° D000038-2021-MIDAGRI-SERFOR-ATFFS-SIERRA CENTRAL</t>
  </si>
  <si>
    <t>Castrovirreyna</t>
  </si>
  <si>
    <t>Capillas</t>
  </si>
  <si>
    <t>Comunidad Campesina Cajamarca</t>
  </si>
  <si>
    <t>RA N° D000023-2021-MIDAGRI-SERFOR-ATFFS-ICA</t>
  </si>
  <si>
    <t>Huaytará</t>
  </si>
  <si>
    <t>Ayavi</t>
  </si>
  <si>
    <t>Comunidad Campesina de Ayavi</t>
  </si>
  <si>
    <t>RA N° D000024-2021-MIDAGRI-SERFOR-ATFFS-ICA</t>
  </si>
  <si>
    <t>Huayacundo Arma</t>
  </si>
  <si>
    <t>Comunidad Campesina de Huayacundo Arma</t>
  </si>
  <si>
    <t>RA N° D000039-2021-MIDAGRI-SERFOR-ATFFS-ICA</t>
  </si>
  <si>
    <t>Comunidad Campesina de Santa Bárbara</t>
  </si>
  <si>
    <t>RA N° D000165-2021-MIDAGRI-SERFOR-DGGSPFFS-DGSPFS</t>
  </si>
  <si>
    <t>Tambo</t>
  </si>
  <si>
    <t>Comunidad Campesina de Santa Rosa de Tambo</t>
  </si>
  <si>
    <t>RA N° D000136-2021-MIDAGRI-SERFOR-ATFFS ICA</t>
  </si>
  <si>
    <t>Sangayaico</t>
  </si>
  <si>
    <t>Comunidad Campesina San Francisco de Sangayaico</t>
  </si>
  <si>
    <t>RA N° D000056-2021-MIDAGRI-SERFOR-ATFFS-ICA</t>
  </si>
  <si>
    <t>Cordova</t>
  </si>
  <si>
    <t>Comunidad Campesina San Juan Bautista de Córdova</t>
  </si>
  <si>
    <t>RA N° D000034-2021-MIDAGRI-SERFOR-ATFFS-ICA</t>
  </si>
  <si>
    <t>Santo Domingo De Capillas</t>
  </si>
  <si>
    <t>Comunidad Campesina Santo Domingo de Capillas</t>
  </si>
  <si>
    <t>RA N° D000069-2021-MIDAGRI-SERFOR-ATFFS-ICA</t>
  </si>
  <si>
    <t>Yauli</t>
  </si>
  <si>
    <t>Marcapomacocha</t>
  </si>
  <si>
    <t>Comunidad Campesina San Francisco de Asís de Yantac</t>
  </si>
  <si>
    <t>RA N° D000006-2021-MIDAGRI-SERFOR-ATFFS-SIERRA CENTRAL</t>
  </si>
  <si>
    <t>Tarma</t>
  </si>
  <si>
    <t>San Pedro De Cajas</t>
  </si>
  <si>
    <t>Comunidad Campesina San Pedro de Cajas</t>
  </si>
  <si>
    <t>RA N° D000029-2021-ATFFS-SELVA CENTRAL</t>
  </si>
  <si>
    <t>Jauja</t>
  </si>
  <si>
    <t>Pomacancha</t>
  </si>
  <si>
    <t>Comunidad Campesina Santo Domingo de Cachi Cachi</t>
  </si>
  <si>
    <t>RA N° D000114-2021-ATFFS-SIERRA CENTRAL</t>
  </si>
  <si>
    <t>Comunidad Campesina Villa de Junín</t>
  </si>
  <si>
    <t>RA N° 273-2021-MIDAGRI-SERFOR-ATFFS-SELVA CENTRAL</t>
  </si>
  <si>
    <t>Asociación Anta Raquina</t>
  </si>
  <si>
    <t>RD N° D000018-2021-MIDAGRI-SERFOR-DGGSPFFS-DGSPFS</t>
  </si>
  <si>
    <t>General Sánchez Cerro</t>
  </si>
  <si>
    <t>Ubinas</t>
  </si>
  <si>
    <t>Comunidad Campesina de Matazo</t>
  </si>
  <si>
    <t>RA N° D000218-2021-MIDAGRI-SERFOR-ATFFS-AREQUIPA</t>
  </si>
  <si>
    <t>Chucuito</t>
  </si>
  <si>
    <t>Huacullani</t>
  </si>
  <si>
    <t>Asociación de Criadores de Vicuña Cerro Ancocahua - Huacullani</t>
  </si>
  <si>
    <t>RA N° D000007-2021-MIDAGRI-SERFOR-ATFFS-PUNO</t>
  </si>
  <si>
    <t>Azángaro</t>
  </si>
  <si>
    <t>San Antón</t>
  </si>
  <si>
    <t>Asociación de Productores Agropecuarios Condoriri Kenamari - Aprac Kenamari</t>
  </si>
  <si>
    <t>RA N° 62-2021-MIDAGRI-SERFOR-ATFFS-PUNO</t>
  </si>
  <si>
    <t>Huancané</t>
  </si>
  <si>
    <t>Cojata</t>
  </si>
  <si>
    <t>Asociación de Uso Sustentable de La Vicuña E Híbridos Pacocha</t>
  </si>
  <si>
    <t>RA Nº D00166-2021-MIDAGRI-SERFOR-ATFFS-PUNO</t>
  </si>
  <si>
    <t>Potoni</t>
  </si>
  <si>
    <t>Comité Comunal de Manejo de Vicuñas Jilasullca Del Distrito de Potoni</t>
  </si>
  <si>
    <t>RA N° 93-2021-MIDAGRI-SERFOR-ATFFS-PUNO</t>
  </si>
  <si>
    <t>Comité de Criadores de Vicuña Ojedas Chijuyo y Camélidos Sudamericanos Silvestres</t>
  </si>
  <si>
    <t>RA N° D00126-MIDAGRI-SERFOR-ATFFS PUNO</t>
  </si>
  <si>
    <t>Comité de Vicuñas Perlas de Aurora</t>
  </si>
  <si>
    <t>RA N° D000028-2021-MIDAGRI-SERFOR-ATFFS-PUNO</t>
  </si>
  <si>
    <t>Comité Multicomunal Visallani de Manejo de Vicuñas</t>
  </si>
  <si>
    <t>RA N° D00122-MIDAGRI-SERFOR-ATFFS PUNO</t>
  </si>
  <si>
    <t>Carabaya</t>
  </si>
  <si>
    <t>Macusani</t>
  </si>
  <si>
    <t>Comité Uso Sustentable de Camélidos Sudamericanos Silvestres Vicuñas Carabaya - Cuscss Vicucar</t>
  </si>
  <si>
    <t>RA N° 80-2021-MIDAGRI-SERFOR-ATFFS-PUNO</t>
  </si>
  <si>
    <t>San Antonio De Putina</t>
  </si>
  <si>
    <t>Putina</t>
  </si>
  <si>
    <t>Comunidad Campesina Alegría Llancacahua</t>
  </si>
  <si>
    <t>RA N° D000038-2021-MIDAGRI-SERFOR-ATFFS-PUNO</t>
  </si>
  <si>
    <t>Comunidad Campesina Ancomarca</t>
  </si>
  <si>
    <t>RA N° 83-2021-MIDAGRI-SERFOR-ATFFS-PUNO</t>
  </si>
  <si>
    <t>Comunidad Campesina de Aurincota</t>
  </si>
  <si>
    <t>RA N° D000001-2021-MIDAGRI-SERFOR-ATFFS-PUNO</t>
  </si>
  <si>
    <t>Comunidad Campesina de Callaza</t>
  </si>
  <si>
    <t>RA N° D000014-2021-MIDAGRI-SERFOR-ATFFS-PUNO</t>
  </si>
  <si>
    <t>Mañazo</t>
  </si>
  <si>
    <t>Comunidad Campesina de Charamaya</t>
  </si>
  <si>
    <t>RA N° D00149-2021-MIDAGRI-SERFOR-ATFFS-PUNO</t>
  </si>
  <si>
    <t>Corani</t>
  </si>
  <si>
    <t>Comunidad Campesina de Chimboya</t>
  </si>
  <si>
    <t>RA N° D00188-2021-MIDAGRI-SERFOR-ATFFS-PUNO</t>
  </si>
  <si>
    <t>Ananea</t>
  </si>
  <si>
    <t>Comunidad Campesina de Chuquine</t>
  </si>
  <si>
    <t>RA N° D00139-2021-MIDAGRI-SERFOR-ATFFS-PUNO</t>
  </si>
  <si>
    <t>Comunidad Campesina de Copani Del Rosario</t>
  </si>
  <si>
    <t>RA N° D00120-MIDAGRI-SERFOR-ATFFS PUNO</t>
  </si>
  <si>
    <t>Comunidad Campesina de Girigachi</t>
  </si>
  <si>
    <t>RA N° D00218-2021-MIDAGRI-SERFOR-ATFFS-PUNO</t>
  </si>
  <si>
    <t>Muñani</t>
  </si>
  <si>
    <t>Comunidad Campesina de Huasacona</t>
  </si>
  <si>
    <t>RA N° D000037-2021-MIDAGRI-SERFOR-ATFFS-PUNO</t>
  </si>
  <si>
    <t>Pichacani</t>
  </si>
  <si>
    <t>Comunidad Campesina de Jatucachi</t>
  </si>
  <si>
    <t>RA N° 64-2021-MIDAGRI-SERFOR-ATFFS-PUNO</t>
  </si>
  <si>
    <t>Comunidad Campesina de Quelcaya</t>
  </si>
  <si>
    <t>RA N° D000005-2021-MIDAGRI-SERFOR-ATFFS-PUNO</t>
  </si>
  <si>
    <t>Comunidad Campesina Laca Laca</t>
  </si>
  <si>
    <t>RA N° 55-2021-MIDAGRI-SERFOR-ATFFS-PUNO</t>
  </si>
  <si>
    <t>Comunidad Campesina Paria Ocopampa</t>
  </si>
  <si>
    <t>RA N° 77-2021-MIDAGRI-SERFOR-ATFFS-PUNO</t>
  </si>
  <si>
    <t>Comunidad Campesina Pedro Vilcapaza de Checayani</t>
  </si>
  <si>
    <t>RA Nº D00167-2021-MIDAGRI-SERFOR-ATFFS-PUNO</t>
  </si>
  <si>
    <t>Lampa</t>
  </si>
  <si>
    <t>Santa Lucia</t>
  </si>
  <si>
    <t>Comunidad Campesina Pinaya</t>
  </si>
  <si>
    <t>RA N° 56-2021-MIDAGRI-SERFOR-ATFFS-PUNO</t>
  </si>
  <si>
    <t>Pedro Vilcapaza</t>
  </si>
  <si>
    <t>Comunidad Campesina San Ignacio de Mayapunco</t>
  </si>
  <si>
    <t>RA N° D00198-2021-MIDAGRI-SERFOR-ATFFS-PUNO</t>
  </si>
  <si>
    <t>Comunidad Campesina San Juan Bautista de Chajana</t>
  </si>
  <si>
    <t>RA N° D000039-2021-MIDAGRI-SERFOR-ATFFS-PUNO</t>
  </si>
  <si>
    <t>Comunidad Campesina Santa Ana de Tarucani</t>
  </si>
  <si>
    <t>RA N° D00158-2021-MIDAGRI-SERFOR-ATFFS-PUNO</t>
  </si>
  <si>
    <t>Crucero</t>
  </si>
  <si>
    <t>Comunidad Campesina Urinsaya</t>
  </si>
  <si>
    <t>RA N° D00127-MIDAGRI-SERFOR-ATFFS PUNO</t>
  </si>
  <si>
    <t>Comunidad Campesina Vilachave I</t>
  </si>
  <si>
    <t>RA N° 52-2021-MIDAGRI-SERFOR-ATFFS-PUNO</t>
  </si>
  <si>
    <t>Melgar</t>
  </si>
  <si>
    <t>Nuñoa</t>
  </si>
  <si>
    <t>Rural Alianza Empresa de Propiedad Social Eps</t>
  </si>
  <si>
    <t>RA N° 104-2021-MIDAGRI-SERFOR-ATFFS-PUNO</t>
  </si>
  <si>
    <t>Sociedad Agrícola de Interés Social Sollocota Ltda N° 5</t>
  </si>
  <si>
    <t>RA Nº D00163-2021-MIDAGRI-SERFOR-ATFFS-PUNO</t>
  </si>
  <si>
    <t>Cuadro 37. Declaraciones y planes de manejo aprobados durante el año 2021</t>
  </si>
  <si>
    <t>Fuente: Administraciones Técnicas Forestales y de Fauna Silvestre y DGSPFS - DGGSPFFS (SERFOR)</t>
  </si>
  <si>
    <t>Comunidad campesina</t>
  </si>
  <si>
    <t>Otra organización</t>
  </si>
  <si>
    <t>Organizaciones vicuñeras activas</t>
  </si>
  <si>
    <t>Operativos de captura y esquila supervisados y registrados</t>
  </si>
  <si>
    <t>Cuadro 38. Operativos de captura y esquila de vicuña viva según departamento durante la campaña 2021</t>
  </si>
  <si>
    <t>Fuente: Gobiernos Regionales</t>
  </si>
  <si>
    <t>Manejo en silvestría</t>
  </si>
  <si>
    <t>Manejo en semicautiverio</t>
  </si>
  <si>
    <t>Operativos realizados (chaccus)</t>
  </si>
  <si>
    <t>Fibra esquilada (kg)</t>
  </si>
  <si>
    <t>Vicuñas esquiladas (unidad)</t>
  </si>
  <si>
    <t>Peso promedio del vellón (g)</t>
  </si>
  <si>
    <t>-</t>
  </si>
  <si>
    <t>Cuadro 39. Volumen de fibra de vicuñas esquilada de animal vivo, obtenido en la campaña 2021</t>
  </si>
  <si>
    <t>Rango</t>
  </si>
  <si>
    <t>Nº de Titulares de manejo</t>
  </si>
  <si>
    <t>Fibra de vicuña esquilada por rango</t>
  </si>
  <si>
    <t>Porcentaje de Titulares de manejo por rango</t>
  </si>
  <si>
    <t>Porcentaje de Fibra de vicuña esquilada por rango</t>
  </si>
  <si>
    <t>Menos de 5 kg</t>
  </si>
  <si>
    <t>De 5,001 a 10 kg</t>
  </si>
  <si>
    <t>De 10,001 a 20 kg</t>
  </si>
  <si>
    <t>De 20,001 a 50 kg</t>
  </si>
  <si>
    <t>De 50,001 a 100 kg</t>
  </si>
  <si>
    <t>Mayor a 100,001 kg</t>
  </si>
  <si>
    <t>Cuadro 40. Titulares de manejo, según rango de fibra de vicuña obtenida, durante la campaña 2021</t>
  </si>
  <si>
    <t>Titulares de manejo</t>
  </si>
  <si>
    <t>Cantidad de fibra (kg)</t>
  </si>
  <si>
    <t>Porcentaje Nacional</t>
  </si>
  <si>
    <t>Comunidad Campesina Uruiza</t>
  </si>
  <si>
    <t>Asociación De Protección Y Manejo de Vicuña Tolconi "Asociación Apromavit"</t>
  </si>
  <si>
    <t>Comunidad Campesina Orcopampa</t>
  </si>
  <si>
    <t>Comunidad Campesina San Cristóbal</t>
  </si>
  <si>
    <t>Comité Multicomunal De Manejo de la Vicuña de Picotani</t>
  </si>
  <si>
    <t>Comunidad Campesina Santa Rosa</t>
  </si>
  <si>
    <t>Comunidad Campesina Picotani</t>
  </si>
  <si>
    <t>Comunidad Campesina Tambo Cañahuas</t>
  </si>
  <si>
    <t>Asociación de Protección y Manejo de Vicuñas del Anexo de Pampuyo</t>
  </si>
  <si>
    <t>Cuadro 41. Titulares de manejo con mayor volumen de fibra esquilada el año 2021</t>
  </si>
  <si>
    <t>Vicuñas muertas reportadas</t>
  </si>
  <si>
    <t>Vicuñas muertas encontradas</t>
  </si>
  <si>
    <t>Cuadro 42. Incidentes de caza furtiva reportados en el 2021</t>
  </si>
  <si>
    <t>Fuente: Dirección de Control de la Gestión del Patrimonio Forestal y de Fauna Silvestre – DGGSPFFS</t>
  </si>
  <si>
    <t>AÑO</t>
  </si>
  <si>
    <t xml:space="preserve">REPORTE DE CAZA </t>
  </si>
  <si>
    <t xml:space="preserve">Partida Arancelaria </t>
  </si>
  <si>
    <t>Descripcion de partida</t>
  </si>
  <si>
    <t>Valor FOB ($)</t>
  </si>
  <si>
    <t>Leña; madera en plaquitas, aserrín, briquetas; aserrin</t>
  </si>
  <si>
    <t>4401390000</t>
  </si>
  <si>
    <t>Los demás</t>
  </si>
  <si>
    <t>Carbón vegeta</t>
  </si>
  <si>
    <t>4402900000</t>
  </si>
  <si>
    <t>Madera en bruto, incluso descortezada, descarburada o escuadrada</t>
  </si>
  <si>
    <t>4403499000</t>
  </si>
  <si>
    <t>Las demás</t>
  </si>
  <si>
    <t>4403980000</t>
  </si>
  <si>
    <t>De eucalipto (eucalyptus spp.)</t>
  </si>
  <si>
    <t>Fuente: Superintendencia Nacional de Administración Tributarias - SUNAT</t>
  </si>
  <si>
    <t>4403990000</t>
  </si>
  <si>
    <t>4407119000</t>
  </si>
  <si>
    <t>4407199000</t>
  </si>
  <si>
    <t>4407210000</t>
  </si>
  <si>
    <t>Mahogany (swietenia spp.)</t>
  </si>
  <si>
    <t>4407220000</t>
  </si>
  <si>
    <t>Virola, imbuia y balsa</t>
  </si>
  <si>
    <t>4407291000</t>
  </si>
  <si>
    <t>De ipé (cañahuate, ébano verde, lapacho, polvillo, roble morado, tahuari negro, tajibo) (tabebuia spp.)</t>
  </si>
  <si>
    <t>4407299000</t>
  </si>
  <si>
    <t>4407960000</t>
  </si>
  <si>
    <t>De abedul (betula spp.)</t>
  </si>
  <si>
    <t>4407990000</t>
  </si>
  <si>
    <t>Hojas para chapado; cortadas o desenrolladas, incluso cepilladas</t>
  </si>
  <si>
    <t>4408399000</t>
  </si>
  <si>
    <t>4408900000</t>
  </si>
  <si>
    <t>Madera incluidas tablillas y frisos para parques,perfilada longitudinalmente</t>
  </si>
  <si>
    <t>4409210000</t>
  </si>
  <si>
    <t>De bambú</t>
  </si>
  <si>
    <t>4409221010</t>
  </si>
  <si>
    <t>Tablillas y frisos para parqués, sin ensamblar</t>
  </si>
  <si>
    <t>4409221020</t>
  </si>
  <si>
    <t>Madera moldurada</t>
  </si>
  <si>
    <t>4409229010</t>
  </si>
  <si>
    <t>4409229020</t>
  </si>
  <si>
    <t>4409229090</t>
  </si>
  <si>
    <t>4409291000</t>
  </si>
  <si>
    <t>4409292000</t>
  </si>
  <si>
    <t>4409299000</t>
  </si>
  <si>
    <t>Tableros</t>
  </si>
  <si>
    <t>4410110000</t>
  </si>
  <si>
    <t>Tableros de partículas</t>
  </si>
  <si>
    <t>4410190000</t>
  </si>
  <si>
    <t>4410900000</t>
  </si>
  <si>
    <t>4411120000</t>
  </si>
  <si>
    <t>De espesor inferior o igual a 5 mm</t>
  </si>
  <si>
    <t>4411140000</t>
  </si>
  <si>
    <t>De espesor superior a 9 mm</t>
  </si>
  <si>
    <t>4411920000</t>
  </si>
  <si>
    <t>De densidad superior a 0,8 g/cm³</t>
  </si>
  <si>
    <t>4411930000</t>
  </si>
  <si>
    <t>De densidad superior a 0,5 g/cm³ pero inferior o igual a 0,8 g/cm³</t>
  </si>
  <si>
    <t>4411940000</t>
  </si>
  <si>
    <t>De densidad inferior o igual a 0,5 g/cm³</t>
  </si>
  <si>
    <t>Madera contrachapada (Triplay) chapada y madera estratificada similar</t>
  </si>
  <si>
    <t>Que tengan, por lo menos, una hoja externa de maderas tropicales</t>
  </si>
  <si>
    <t>4412330000</t>
  </si>
  <si>
    <t>Las demás, que tengan por lo menos, una hoja externa de madera distinta de la de coníferas, de las especies: aliso (alnus spp.), fresno (fraxinus spp.), haya (fagus spp.), abedul (betula spp.), cerezo (prunus spp.), castaño (castanea spp.), olmo (ulmus spp.), eucalipto (eucalyptus spp.), caria o pacana (carya spp.), tilo (tilia spp.), arce (hacer spp.), roble (quercus spp.), plátano (platanus spp.), álamo (populus spp.), algarrobo negro (robinia spp.), árbol de tulipán (liriodendron spp.) o nogal (juglans spp.)</t>
  </si>
  <si>
    <t>4412340000</t>
  </si>
  <si>
    <t>Las demás, que contengan por lo menos, una hoja externa de madera distinta de la de coníferas, no mencionadas en la subpartida 4412.33</t>
  </si>
  <si>
    <t>4412390000</t>
  </si>
  <si>
    <t>Las demás, con las dos hojas externas de madera de coníferas</t>
  </si>
  <si>
    <t>4412940000</t>
  </si>
  <si>
    <t>Tableros denominados blockboard, laminboard y battenboard</t>
  </si>
  <si>
    <t>4412990000</t>
  </si>
  <si>
    <t>Madera densificada en bloques, tablas, tiras o perfiles.</t>
  </si>
  <si>
    <t>4413000000</t>
  </si>
  <si>
    <t>Madera manufacturada</t>
  </si>
  <si>
    <t>4414000000</t>
  </si>
  <si>
    <t>Marcos de madera para cuadros, fotografías, espejos u objetos similares.</t>
  </si>
  <si>
    <t>4415100000</t>
  </si>
  <si>
    <t>Cajones, cajas, jaulas, tambores y envases similares; carretes para cables</t>
  </si>
  <si>
    <t>4415200000</t>
  </si>
  <si>
    <t>Paletas, paletas caja y demás plataformas para carga; collarines para paletas</t>
  </si>
  <si>
    <t>4416000000</t>
  </si>
  <si>
    <t>Barriles, cubas, tinas y demás manufacturas de tonelería y sus partes, de madera, incluidas las duelas.</t>
  </si>
  <si>
    <t>4417001000</t>
  </si>
  <si>
    <t>Herramientas</t>
  </si>
  <si>
    <t>4417009000</t>
  </si>
  <si>
    <t>4418100000</t>
  </si>
  <si>
    <t>Ventanas, puertas vidriera, y sus marcos y contramarcos</t>
  </si>
  <si>
    <t>4418200000</t>
  </si>
  <si>
    <t>Puertas y sus marcos, contramarcos y umbrales</t>
  </si>
  <si>
    <t>4418400000</t>
  </si>
  <si>
    <t>Encofrados para hormigón</t>
  </si>
  <si>
    <t>4418600000</t>
  </si>
  <si>
    <t>Postes y vigas</t>
  </si>
  <si>
    <t>4418740000</t>
  </si>
  <si>
    <t>Los demás, para suelos en mosaico</t>
  </si>
  <si>
    <t>4418790000</t>
  </si>
  <si>
    <t>4418999000</t>
  </si>
  <si>
    <t>4419110000</t>
  </si>
  <si>
    <t>Tablas para pan, tablas para cortar y artículos similares</t>
  </si>
  <si>
    <t>4419120000</t>
  </si>
  <si>
    <t>Palillos</t>
  </si>
  <si>
    <t>4419190000</t>
  </si>
  <si>
    <t>4419900000</t>
  </si>
  <si>
    <t>4420100000</t>
  </si>
  <si>
    <t>Estatuillas y demás objetos de adorno, de madera</t>
  </si>
  <si>
    <t>4420900000</t>
  </si>
  <si>
    <t>4421100000</t>
  </si>
  <si>
    <t>Perchas para prendas de vestir</t>
  </si>
  <si>
    <t>4421912000</t>
  </si>
  <si>
    <t>Mondadientes</t>
  </si>
  <si>
    <t>4421913000</t>
  </si>
  <si>
    <t>Palitos y cucharitas planas del tipo de los utilizados para dulces y helados</t>
  </si>
  <si>
    <t>4421919000</t>
  </si>
  <si>
    <t>4421991000</t>
  </si>
  <si>
    <t>Canillas, carretes, bobinas para la hilatura o el tejido y para hilo de coser, y artículos similares, de madera torneada</t>
  </si>
  <si>
    <t>4421992000</t>
  </si>
  <si>
    <t>4421999000</t>
  </si>
  <si>
    <t>Pasta química de madera a la sosa (soda) o al sulfato, excepto la pasta para disolver</t>
  </si>
  <si>
    <t>De coníferas</t>
  </si>
  <si>
    <t>Distinta de la de coníferas</t>
  </si>
  <si>
    <t>Papel o cartón para reciclar (desperdicios y desechos).</t>
  </si>
  <si>
    <t>Papel o cartón Kraft crudo o Papel o cartón corrugado</t>
  </si>
  <si>
    <t>Los démas papeles o cartones obtenidos principalmente a partir de pasta química blanqueada sin colorear en la masa</t>
  </si>
  <si>
    <t>Los demás, incluidos los desperdicios y desechos sin clasificar</t>
  </si>
  <si>
    <t>Papel y cartón; manufacturas de pasta de celulosa, de papel o cartón</t>
  </si>
  <si>
    <t>Papel prensa en bobinas (rollos) o en hojas.</t>
  </si>
  <si>
    <t>Papel y cartón hechos a mano (hoja a hoja)</t>
  </si>
  <si>
    <t>En tiras o bobinas (rollos) de anchura superior a 15 cm, o en hojas cuadradas o rectangulares con un lado superior a 36 cm y el otro superior a 15 cm, sin plegar, excepto los de pasta obtenido por procedimiento químico-mecánico</t>
  </si>
  <si>
    <t>Otros papeles de seguridad</t>
  </si>
  <si>
    <t>Papel de fibras obtenidas por procedimiento químicomecánico inferior o igual al 10% en peso del contenido total de fibras, de peso superior o igual a 225 g/m2, en tiras de anchura superior a 15 cm, o en hojas cuadradas o rectangulares con un lado superior a 36 cm y el otro superior a 15 cm, sin plegar</t>
  </si>
  <si>
    <t>Con un contenido total de fibras obtenidas por procedimiento químico-mecánico superior al 10% en peso, en hojas cuadradas o rectangulares con un lado superior a 435 mm y el otro superior a 297 mm, sin plegar, y peso superior o igual a 225 g/m2, excepto el papel de seguridad</t>
  </si>
  <si>
    <t>Guata de celulosa y napa de fibras de celulosa</t>
  </si>
  <si>
    <t>Crudo</t>
  </si>
  <si>
    <t>Para la fabricación de lijas</t>
  </si>
  <si>
    <t>Absorbentes, de los tipos utilizados para la fabricación de laminados plásticos decorativos</t>
  </si>
  <si>
    <t>De pasta obtenida por procedimiento químicomecánico y peso superior o igual a 225 g/m2</t>
  </si>
  <si>
    <t>De peso inferior o igual a 150 g/m2</t>
  </si>
  <si>
    <t>Papel sulfito para envolver</t>
  </si>
  <si>
    <t>Elaborados con 100 % en peso de fibra de algodón o de abacá, sin encolado y exento de compuestos minerales</t>
  </si>
  <si>
    <t>Papel resistente a las grasas (greaseproof)</t>
  </si>
  <si>
    <t>Papel vegetal (papel calco)</t>
  </si>
  <si>
    <t>Papel cristal y demás papeles calandrados transparentes o traslúcidos</t>
  </si>
  <si>
    <t>Papel y cartón corrugados, incluso perforados</t>
  </si>
  <si>
    <t>Papel Kraft rizado («crepé») o plisado, incluso gofrado, estampado o perforado</t>
  </si>
  <si>
    <t>De peso inferior o igual a 60 g/m2</t>
  </si>
  <si>
    <t>Papel estucado o cuché ligero (liviano) (l.w.c.)</t>
  </si>
  <si>
    <t>Multicapas</t>
  </si>
  <si>
    <t>En bobinas (rollos), de anchura superior a 15 cm o en hojas en las que un lado sea superior a 36 cm y el otro sea superior a 15 cm, sin plegar</t>
  </si>
  <si>
    <t>Recubierto o revestido por ambas caras, de plástico, de los tipos utilizados en la industria alimentaria, incluso impresos</t>
  </si>
  <si>
    <t>Con lámina intermedia de aluminio, de los tipos utilizados para envasar productos en la industria alimentaria, incluso impresos</t>
  </si>
  <si>
    <t>Barnizados, con peso específico superior a 1, incluso gofrados</t>
  </si>
  <si>
    <t>En tiras o bobinas (rollos) de anchura superior a 15 cm; o en hojas cuadradas o rectangulares con un lado superior a 36 cm y el otro superior a 15 cm, sin plegar</t>
  </si>
  <si>
    <t>Bloques y placas, filtrantes, de pasta de papel.</t>
  </si>
  <si>
    <t>Papel para decorar y revestimientos similares de paredes, constituidos por papel recubierto o revestido, en la cara vista, con una capa de plástico graneada, gofrada, coloreada, impresa con motivos o decorada de otro modo</t>
  </si>
  <si>
    <t>Sobres</t>
  </si>
  <si>
    <t>Sobres carta, tarjetas postales sin ilustrar y tarjetas para correspondencia</t>
  </si>
  <si>
    <t>Cajas, bolsas y presentaciones similares de papel o cartón, con un surtido de artículos de correspondencia</t>
  </si>
  <si>
    <t>Papel higiénico</t>
  </si>
  <si>
    <t>Pañuelos, toallitas de desmaquillar y toallas</t>
  </si>
  <si>
    <t>Manteles y servilletas</t>
  </si>
  <si>
    <t>Prendas y complementos (accesorios), de vestir</t>
  </si>
  <si>
    <t>Cajas de papel o cartón corrugado</t>
  </si>
  <si>
    <t>Cajas y cartonajes, plegables, de papel o cartón, sin corrugar</t>
  </si>
  <si>
    <t>Multipliegos</t>
  </si>
  <si>
    <t>Los demás sacos (bolsas); bolsitas y cucuruchos</t>
  </si>
  <si>
    <t>Los demás envases, incluidas las fundas para discos</t>
  </si>
  <si>
    <t>Cartonajes de oficina, tienda o similares</t>
  </si>
  <si>
    <t>De los tipos utilizados para el bobinado de hilados textiles</t>
  </si>
  <si>
    <t>Papel diagrama para aparatos registradores, en bobinas (rollos), hojas o discos</t>
  </si>
  <si>
    <t>Artículos moldeados o prensados, de pasta de papel</t>
  </si>
  <si>
    <t>Papeles para aislamiento eléctrico</t>
  </si>
  <si>
    <t>Juntas o empaquetaduras</t>
  </si>
  <si>
    <t>Patrones, modelos y plantillas</t>
  </si>
  <si>
    <t>Papel y cartón sin estucar ni recubrir, de gramaje inferior o igual a 150 g/m2, del tipo de los utilizados para la fabricación de laminados plásticos decorativos, en tiras o bobinas de anchura superior a 15 cm pero inferior o igual a 36 cm</t>
  </si>
  <si>
    <t>Muebles de madera</t>
  </si>
  <si>
    <t>9401610000</t>
  </si>
  <si>
    <t>Con relleno</t>
  </si>
  <si>
    <t>9401690000</t>
  </si>
  <si>
    <t>9403300000</t>
  </si>
  <si>
    <t>Muebles de madera de los tipos utilizados en oficinas</t>
  </si>
  <si>
    <t>9403400000</t>
  </si>
  <si>
    <t>Muebles de madera de los tipos utilizados en cocinas</t>
  </si>
  <si>
    <t>9403500000</t>
  </si>
  <si>
    <t>Muebles de madera de los tipos utilizados en dormitorios</t>
  </si>
  <si>
    <t>9403600000</t>
  </si>
  <si>
    <t>Los demás muebles de madera</t>
  </si>
  <si>
    <t>9620000020</t>
  </si>
  <si>
    <t>De madera</t>
  </si>
  <si>
    <t xml:space="preserve">Partida arancelaria </t>
  </si>
  <si>
    <t>Valor CIF ($)</t>
  </si>
  <si>
    <t>Leña;madera en plaquitas,aserrín, briquetas; aserrin</t>
  </si>
  <si>
    <t>4401220000</t>
  </si>
  <si>
    <t>4401310000</t>
  </si>
  <si>
    <t>Pellets de madera</t>
  </si>
  <si>
    <t>4401400000</t>
  </si>
  <si>
    <t>Aserrin, desperdicios y desechos de madera, sin aglomerar</t>
  </si>
  <si>
    <t>Carbón vegetal, incluso aglomerado.</t>
  </si>
  <si>
    <t>4402100000</t>
  </si>
  <si>
    <t>4403110000</t>
  </si>
  <si>
    <t>4403210000</t>
  </si>
  <si>
    <t>De pino (pinus spp.), cuya mayor dimensión de la sección transversal es igual o superior a 15 cm</t>
  </si>
  <si>
    <t>4403220000</t>
  </si>
  <si>
    <t>Las demás, de pino (pinus spp.)</t>
  </si>
  <si>
    <t>Flejes de madera; rodrigones hendidos; estacas y estaquillas de madera</t>
  </si>
  <si>
    <t>4406920000</t>
  </si>
  <si>
    <t>Distintas de la de coníferas</t>
  </si>
  <si>
    <t>Madera aserrada o desbastada longitudinalmente, cortada o desenrollada</t>
  </si>
  <si>
    <t>4407120000</t>
  </si>
  <si>
    <t>De abeto (abies spp.) y de pícea (picea spp.)</t>
  </si>
  <si>
    <t>4407910000</t>
  </si>
  <si>
    <t>De encina, roble, alcornoque y demás belloteros (quercus spp.)</t>
  </si>
  <si>
    <t>4407970000</t>
  </si>
  <si>
    <t>De álamo (populus spp.)</t>
  </si>
  <si>
    <t>4408109000</t>
  </si>
  <si>
    <t>4409102000</t>
  </si>
  <si>
    <t>4409109000</t>
  </si>
  <si>
    <t>Las demás tablillas y frisos para parqués, sin ensamblar</t>
  </si>
  <si>
    <t>4410120000</t>
  </si>
  <si>
    <t>Tableros llamados oriented strand board (osb)</t>
  </si>
  <si>
    <t>4411130000</t>
  </si>
  <si>
    <t>De espesor superior a 5 mm pero inferior o igual a 9 mm</t>
  </si>
  <si>
    <t>4412100000</t>
  </si>
  <si>
    <t>4412310000</t>
  </si>
  <si>
    <t>Madera densificada en bloques, tablas, tiras o perfiles</t>
  </si>
  <si>
    <t>4418730000</t>
  </si>
  <si>
    <t>De bambú o que tengan al menos la capa superior de bambú</t>
  </si>
  <si>
    <t>4418750000</t>
  </si>
  <si>
    <t>Los demás, multicapas</t>
  </si>
  <si>
    <t>4418919000</t>
  </si>
  <si>
    <t>4421911000</t>
  </si>
  <si>
    <t>4421993000</t>
  </si>
  <si>
    <t>4421994000</t>
  </si>
  <si>
    <t>Madera preparada para fósforos</t>
  </si>
  <si>
    <t>Pasta mecánica de madera</t>
  </si>
  <si>
    <t>Pasta mecánica de madera.</t>
  </si>
  <si>
    <t>Pasta química de madera al sulfito, excepto la pasta para disolver</t>
  </si>
  <si>
    <t>Pasta de fibras obtenidas de papel o cartón reciclado (desperdicios y desechos)</t>
  </si>
  <si>
    <t>Mecánicas</t>
  </si>
  <si>
    <t>Químicas</t>
  </si>
  <si>
    <t>Obtenidas por la combinación de procedimientos mecánico y químico</t>
  </si>
  <si>
    <t>Papel o cartón para reciclar (desperdicios y desechos)</t>
  </si>
  <si>
    <t>Papel o cartón kraft crudo o papel o cartón corrugado</t>
  </si>
  <si>
    <t>Papel o cartón obtenido principalmente a partir de pasta mecánica (por ejemplo: diarios, periódicos e impresos similares)</t>
  </si>
  <si>
    <t>4801000000</t>
  </si>
  <si>
    <t>4802100000</t>
  </si>
  <si>
    <t>4802200010</t>
  </si>
  <si>
    <t>En tiras o bobinas (rollos) de anchura superior a 15 cm, o en hojas cuadradas o rectangulares con un lado superior a 36 cm y el otro superior a 15 cm, sin plegar, excepto los de pasta obtenido por procedimiento químicomecánico</t>
  </si>
  <si>
    <t>4802200090</t>
  </si>
  <si>
    <t>4802540090</t>
  </si>
  <si>
    <t>4802551090</t>
  </si>
  <si>
    <t>4802552000</t>
  </si>
  <si>
    <t>4802559000</t>
  </si>
  <si>
    <t>4802561090</t>
  </si>
  <si>
    <t>4802562000</t>
  </si>
  <si>
    <t>4802569000</t>
  </si>
  <si>
    <t>4802571090</t>
  </si>
  <si>
    <t>4802572000</t>
  </si>
  <si>
    <t>4802579000</t>
  </si>
  <si>
    <t>4802581010</t>
  </si>
  <si>
    <t>Papel de fibras obtenidas por procedimiento químicomecánico inferior o igual al 10% en peso del contenido total de fibras, de peso superior o igual a 225 g/m2, y anchura superior a 15 cm</t>
  </si>
  <si>
    <t>4802581090</t>
  </si>
  <si>
    <t>4802589010</t>
  </si>
  <si>
    <t>4802589090</t>
  </si>
  <si>
    <t>4802619010</t>
  </si>
  <si>
    <t>Con un contenido total de fibras obtenidas por procedimiento mecánico superior al 10%, de anchura superior a 15 cm, excepto el papel de seguridad</t>
  </si>
  <si>
    <t>4802619020</t>
  </si>
  <si>
    <t>Papel prensa, de ancho superior a 15 cm, pero inferior o igual a 36 cm</t>
  </si>
  <si>
    <t>4802619090</t>
  </si>
  <si>
    <t>4802620090</t>
  </si>
  <si>
    <t>4802699090</t>
  </si>
  <si>
    <t>4803001000</t>
  </si>
  <si>
    <t>4803009000</t>
  </si>
  <si>
    <t>4804110000</t>
  </si>
  <si>
    <t>Crudos</t>
  </si>
  <si>
    <t>4804190000</t>
  </si>
  <si>
    <t>4804210000</t>
  </si>
  <si>
    <t>4804290000</t>
  </si>
  <si>
    <t>4804310010</t>
  </si>
  <si>
    <t>4804310090</t>
  </si>
  <si>
    <t>4804390000</t>
  </si>
  <si>
    <t>4804411000</t>
  </si>
  <si>
    <t>4804419010</t>
  </si>
  <si>
    <t>4804419090</t>
  </si>
  <si>
    <t>4804420000</t>
  </si>
  <si>
    <t>Blanqueados uniformemente en la masa y con un contenido de fibras de madera obtenidas por procedimiento químico superior al 95 % en peso del contenido total de fibra</t>
  </si>
  <si>
    <t>4804490000</t>
  </si>
  <si>
    <t>4804510020</t>
  </si>
  <si>
    <t>4804510090</t>
  </si>
  <si>
    <t>4804590000</t>
  </si>
  <si>
    <t>4805110000</t>
  </si>
  <si>
    <t>Papel semiquímico para acanalar</t>
  </si>
  <si>
    <t>4805190090</t>
  </si>
  <si>
    <t>4805240000</t>
  </si>
  <si>
    <t>4805250010</t>
  </si>
  <si>
    <t>4805250090</t>
  </si>
  <si>
    <t>4805300000</t>
  </si>
  <si>
    <t>4805401000</t>
  </si>
  <si>
    <t>4805409000</t>
  </si>
  <si>
    <t>4805500000</t>
  </si>
  <si>
    <t>Papel y cartón fieltro, papel y cartón lana</t>
  </si>
  <si>
    <t>4805911000</t>
  </si>
  <si>
    <t>4805912000</t>
  </si>
  <si>
    <t>Para aislamiento eléctrico</t>
  </si>
  <si>
    <t>4805913000</t>
  </si>
  <si>
    <t>Papel y cartón, multicapas (excepto los de las subpartidas 4805.12.00, 4805.19.00, 4805.24.00 o 4805.25.00)</t>
  </si>
  <si>
    <t>4805919010</t>
  </si>
  <si>
    <t>Para juntas o empaquetaduras</t>
  </si>
  <si>
    <t>4805919090</t>
  </si>
  <si>
    <t>4805921000</t>
  </si>
  <si>
    <t>4805922000</t>
  </si>
  <si>
    <t>4805929000</t>
  </si>
  <si>
    <t>4805931000</t>
  </si>
  <si>
    <t>4805932000</t>
  </si>
  <si>
    <t>4805933000</t>
  </si>
  <si>
    <t>Cartones rígidos con peso específico superior a 1</t>
  </si>
  <si>
    <t>4805939000</t>
  </si>
  <si>
    <t>4806100000</t>
  </si>
  <si>
    <t>Papel y cartón sulfurizados (pergamino vegetal)</t>
  </si>
  <si>
    <t>4806200000</t>
  </si>
  <si>
    <t>4806300000</t>
  </si>
  <si>
    <t>4806400000</t>
  </si>
  <si>
    <t>4807000000</t>
  </si>
  <si>
    <t>Papel y cartón obtenidos por pegado de hojas planas, sin estucar ni recubrir en la superficie y sin impregnar, incluso reforzados interiormente, en bobinas (rollos) o en hojas.</t>
  </si>
  <si>
    <t>4808100000</t>
  </si>
  <si>
    <t>4808400000</t>
  </si>
  <si>
    <t>Papel kraft rizado (crepé) o plisado, incluso gofrado, estampado o perforado</t>
  </si>
  <si>
    <t>4808900000</t>
  </si>
  <si>
    <t>4810131100</t>
  </si>
  <si>
    <t>4810131900</t>
  </si>
  <si>
    <t>4810132000</t>
  </si>
  <si>
    <t>De peso superior a 150 g/m2</t>
  </si>
  <si>
    <t>4810141000</t>
  </si>
  <si>
    <t>En las que un lado sea superior a 360 mm y el otro sea superior a 150 mm, sin plegar</t>
  </si>
  <si>
    <t>4810149000</t>
  </si>
  <si>
    <t>4810190000</t>
  </si>
  <si>
    <t>4810220000</t>
  </si>
  <si>
    <t>4810290000</t>
  </si>
  <si>
    <t>4810310000</t>
  </si>
  <si>
    <t>Blanqueados uniformemente en la masa y con un contenido de fibras de madera obtenidas por procedimiento químico superior al 95 % en peso del contenido total de fibra, de peso inferior o igual a 150 g/m²</t>
  </si>
  <si>
    <t>4810320000</t>
  </si>
  <si>
    <t>Blanqueados uniformemente en la masa y con un contenido de fibras de madera obtenidas por procedimiento químico superior al 95 % en peso del contenido total de fibra, de peso superior a 150 g/m²</t>
  </si>
  <si>
    <t>4810390000</t>
  </si>
  <si>
    <t>4810920000</t>
  </si>
  <si>
    <t>4810990000</t>
  </si>
  <si>
    <t>4811101090</t>
  </si>
  <si>
    <t>4811109000</t>
  </si>
  <si>
    <t>4811411000</t>
  </si>
  <si>
    <t>4811419000</t>
  </si>
  <si>
    <t>4811491000</t>
  </si>
  <si>
    <t>4811499000</t>
  </si>
  <si>
    <t>4811511010</t>
  </si>
  <si>
    <t>4811511090</t>
  </si>
  <si>
    <t>4811512000</t>
  </si>
  <si>
    <t>4811519000</t>
  </si>
  <si>
    <t>4811591010</t>
  </si>
  <si>
    <t>4811591090</t>
  </si>
  <si>
    <t>4811592000</t>
  </si>
  <si>
    <t>4811593000</t>
  </si>
  <si>
    <t>Papel impregnado con resinas melamínicas, incluso decorado o impreso</t>
  </si>
  <si>
    <t>4811594090</t>
  </si>
  <si>
    <t>4811595000</t>
  </si>
  <si>
    <t>4811596000</t>
  </si>
  <si>
    <t>Papeles filtro</t>
  </si>
  <si>
    <t>4811599000</t>
  </si>
  <si>
    <t>4811601010</t>
  </si>
  <si>
    <t>4811601090</t>
  </si>
  <si>
    <t>4811609000</t>
  </si>
  <si>
    <t>4811901000</t>
  </si>
  <si>
    <t>4811902010</t>
  </si>
  <si>
    <t>4811902090</t>
  </si>
  <si>
    <t>4811905000</t>
  </si>
  <si>
    <t>Pautados, rayados o cuadriculados</t>
  </si>
  <si>
    <t>4811908010</t>
  </si>
  <si>
    <t>4811908090</t>
  </si>
  <si>
    <t>4811909000</t>
  </si>
  <si>
    <t>4812000000</t>
  </si>
  <si>
    <t>4813100000</t>
  </si>
  <si>
    <t>En librillos o en tubos</t>
  </si>
  <si>
    <t>4814200000</t>
  </si>
  <si>
    <t>4814900010</t>
  </si>
  <si>
    <t>Papel para decorar y revestimientos similares de paredes, constituidos por papel revestido en la cara vista con materia trenzable, incluso tejida en forma plana o paralelizada</t>
  </si>
  <si>
    <t>4814900090</t>
  </si>
  <si>
    <t>4817100000</t>
  </si>
  <si>
    <t>4817200000</t>
  </si>
  <si>
    <t>4817300000</t>
  </si>
  <si>
    <t>4818100000</t>
  </si>
  <si>
    <t>4818200000</t>
  </si>
  <si>
    <t>4818300000</t>
  </si>
  <si>
    <t>4818500000</t>
  </si>
  <si>
    <t>4818900000</t>
  </si>
  <si>
    <t>4819100000</t>
  </si>
  <si>
    <t>4819200000</t>
  </si>
  <si>
    <t>4819301000</t>
  </si>
  <si>
    <t>4819309000</t>
  </si>
  <si>
    <t>4819400000</t>
  </si>
  <si>
    <t>4819500000</t>
  </si>
  <si>
    <t>4819600000</t>
  </si>
  <si>
    <t>4821900000</t>
  </si>
  <si>
    <t>4822100000</t>
  </si>
  <si>
    <t>4822900000</t>
  </si>
  <si>
    <t>4823200010</t>
  </si>
  <si>
    <t>Sin estucar ni recubrir, en tiras o bobinas (rollos) de anchura superior a 15 cm pero inferior o igual a 36 cm</t>
  </si>
  <si>
    <t>4823200090</t>
  </si>
  <si>
    <t>4823400000</t>
  </si>
  <si>
    <t>4823690000</t>
  </si>
  <si>
    <t>4823700000</t>
  </si>
  <si>
    <t>4823902000</t>
  </si>
  <si>
    <t>4823904000</t>
  </si>
  <si>
    <t>4823905000</t>
  </si>
  <si>
    <t>Cartones para mecanismos jacquard y similares</t>
  </si>
  <si>
    <t>4823906000</t>
  </si>
  <si>
    <t>4823909010</t>
  </si>
  <si>
    <t>Papel y cartón kraft, de gramaje superior a 150 g/m2 pero inferior a 225 g/m2, crudos, absorbentes, del tipo de los utilizados para la fabricación de laminados plásticos decorativos, en tiras o bobinas de anchura superior a 15 cm pero inferior o igual a 36 cm</t>
  </si>
  <si>
    <t>4823909020</t>
  </si>
  <si>
    <t>4823909030</t>
  </si>
  <si>
    <t>Papel y cartón sin estucar ni recubrir, del tipo de los utilizados para juntas o empaquetaduras, en tiras o bobinas de anchura superior a 15 cm pero inferior o igual a 36 cm</t>
  </si>
  <si>
    <t>4823909091</t>
  </si>
  <si>
    <t>Cubresuelos con soporte de papel o cartón, incluso recortados</t>
  </si>
  <si>
    <t>4823909099</t>
  </si>
  <si>
    <t>Cuadro 43. Exportación de productos forestales maderables por producto y valor FOB ($), 2021</t>
  </si>
  <si>
    <t>Cuadro 44. Importación de productos forestales maderables por producto y valor CIF ($), 2021</t>
  </si>
  <si>
    <t xml:space="preserve">Las demás plantas vivas (incluidas sus raíces), esquejes </t>
  </si>
  <si>
    <t>0602101000</t>
  </si>
  <si>
    <t>Orquídeas</t>
  </si>
  <si>
    <t xml:space="preserve">Cocos, nueces del Brasil y nueces de marañón </t>
  </si>
  <si>
    <t>0801210000</t>
  </si>
  <si>
    <t>Con cáscara</t>
  </si>
  <si>
    <t>0801220000</t>
  </si>
  <si>
    <t>Sin cáscara</t>
  </si>
  <si>
    <t>0801320000</t>
  </si>
  <si>
    <t>0802110000</t>
  </si>
  <si>
    <t>0802129000</t>
  </si>
  <si>
    <t>0802310000</t>
  </si>
  <si>
    <t>0802320000</t>
  </si>
  <si>
    <t>0802410000</t>
  </si>
  <si>
    <t>0802420000</t>
  </si>
  <si>
    <t>0802900000</t>
  </si>
  <si>
    <t>Frutas y otros frutos, sin cocer o cocidos en agua o vapor</t>
  </si>
  <si>
    <t>0811909200</t>
  </si>
  <si>
    <r>
      <t>Camu camu (</t>
    </r>
    <r>
      <rPr>
        <i/>
        <sz val="10"/>
        <rFont val="Arial"/>
        <family val="2"/>
      </rPr>
      <t>Myrciaria dubia</t>
    </r>
    <r>
      <rPr>
        <sz val="10"/>
        <rFont val="Arial"/>
        <family val="2"/>
      </rPr>
      <t>)</t>
    </r>
  </si>
  <si>
    <t>Semillas, frutos y esporas, para siembra</t>
  </si>
  <si>
    <t>1209991000</t>
  </si>
  <si>
    <t>Semillas de árboles frutales o forestales</t>
  </si>
  <si>
    <t>1209999000</t>
  </si>
  <si>
    <t xml:space="preserve">Plantas, semillas y frutos de las especies utilizadas en perfumería, medicina </t>
  </si>
  <si>
    <t>1211300000</t>
  </si>
  <si>
    <t>Hojas de coca</t>
  </si>
  <si>
    <t>1211905000</t>
  </si>
  <si>
    <r>
      <t>Uña de gato (</t>
    </r>
    <r>
      <rPr>
        <i/>
        <sz val="10"/>
        <rFont val="Arial"/>
        <family val="2"/>
      </rPr>
      <t>Uncaria tomentosa</t>
    </r>
    <r>
      <rPr>
        <sz val="10"/>
        <rFont val="Arial"/>
        <family val="2"/>
      </rPr>
      <t>)</t>
    </r>
  </si>
  <si>
    <t>Algarrobas, algas, remolacha azucarera y caña de azúcar</t>
  </si>
  <si>
    <t>1212920000</t>
  </si>
  <si>
    <t>Algarrobas</t>
  </si>
  <si>
    <t>Gomas, resinas y demás jugos y extractos vegetales</t>
  </si>
  <si>
    <t>1301200000</t>
  </si>
  <si>
    <t>Goma arábiga</t>
  </si>
  <si>
    <t>1301904000</t>
  </si>
  <si>
    <t>Goma tragacanto</t>
  </si>
  <si>
    <t>1301909090</t>
  </si>
  <si>
    <t>1302191900</t>
  </si>
  <si>
    <t>1302199900</t>
  </si>
  <si>
    <t>1302200000</t>
  </si>
  <si>
    <t>Materias pécticas, pectinatos y pectatos</t>
  </si>
  <si>
    <t>1302310000</t>
  </si>
  <si>
    <t>Agaragar</t>
  </si>
  <si>
    <t>1302320000</t>
  </si>
  <si>
    <t>Mucílagos y espesativos de la algarroba o de su semilla o de las semillas de guar, incluso modificados</t>
  </si>
  <si>
    <t>1302391000</t>
  </si>
  <si>
    <r>
      <t>Mucílagos de semilla de tara (</t>
    </r>
    <r>
      <rPr>
        <i/>
        <sz val="10"/>
        <rFont val="Arial"/>
        <family val="2"/>
      </rPr>
      <t>Caesalpinea spinosa</t>
    </r>
    <r>
      <rPr>
        <sz val="10"/>
        <rFont val="Arial"/>
        <family val="2"/>
      </rPr>
      <t>)</t>
    </r>
  </si>
  <si>
    <t>1302399000</t>
  </si>
  <si>
    <t xml:space="preserve">Materias vegetales de las especies utilizadas principalmente en cestería o espartería </t>
  </si>
  <si>
    <t>1401100000</t>
  </si>
  <si>
    <t>1401900000</t>
  </si>
  <si>
    <t>Tara en polvo</t>
  </si>
  <si>
    <t>1404902000</t>
  </si>
  <si>
    <r>
      <t>Tara en polvo (</t>
    </r>
    <r>
      <rPr>
        <i/>
        <sz val="10"/>
        <rFont val="Arial"/>
        <family val="2"/>
      </rPr>
      <t>Caesalpinea spinosa</t>
    </r>
    <r>
      <rPr>
        <sz val="10"/>
        <rFont val="Arial"/>
        <family val="2"/>
      </rPr>
      <t>)</t>
    </r>
  </si>
  <si>
    <t>Preparaciones de hortalizas, frutas u otros frutos o demás partes de plantas</t>
  </si>
  <si>
    <t>2008910000</t>
  </si>
  <si>
    <t>Palmitos</t>
  </si>
  <si>
    <t>Extractos curtientes o tintóreos; taninos y sus derivados</t>
  </si>
  <si>
    <t>3201100000</t>
  </si>
  <si>
    <t>Extracto de quebracho</t>
  </si>
  <si>
    <t>3201200000</t>
  </si>
  <si>
    <t>Extracto de mimosa (acacia)</t>
  </si>
  <si>
    <t>3201902000</t>
  </si>
  <si>
    <t>Tanino de quebracho</t>
  </si>
  <si>
    <t>3201909090</t>
  </si>
  <si>
    <t>3203001100</t>
  </si>
  <si>
    <t>De Campeche</t>
  </si>
  <si>
    <t>3203001900</t>
  </si>
  <si>
    <t>3203002100</t>
  </si>
  <si>
    <t>De cochinilla</t>
  </si>
  <si>
    <t>3203002900</t>
  </si>
  <si>
    <t>Aceites esenciales y resinoides</t>
  </si>
  <si>
    <t>3301292000</t>
  </si>
  <si>
    <t>De eucalipto</t>
  </si>
  <si>
    <t>3301299000</t>
  </si>
  <si>
    <t>Caucho y sus manufacturas</t>
  </si>
  <si>
    <t>4001100000</t>
  </si>
  <si>
    <t>Látex de caucho natural, incluso prevulcanizado</t>
  </si>
  <si>
    <t>4001210000</t>
  </si>
  <si>
    <t>Hojas ahumadas</t>
  </si>
  <si>
    <t>4001220000</t>
  </si>
  <si>
    <t>Cauchos técnicamente especificados (tsnr)</t>
  </si>
  <si>
    <t>4001299000</t>
  </si>
  <si>
    <t>4001300000</t>
  </si>
  <si>
    <t>Balata, gutapercha, guayule, chicle y gomas naturales análogas</t>
  </si>
  <si>
    <t>Manufacturas de espartería o cestería</t>
  </si>
  <si>
    <t>4601290000</t>
  </si>
  <si>
    <t>4601940000</t>
  </si>
  <si>
    <t>De las demás materias vegetales</t>
  </si>
  <si>
    <t>4601990000</t>
  </si>
  <si>
    <t>4602120000</t>
  </si>
  <si>
    <t>De roten (ratán)*</t>
  </si>
  <si>
    <t>4602190000</t>
  </si>
  <si>
    <t>4602900000</t>
  </si>
  <si>
    <t>Bandejas, fuentes, platos, tazas, vasos y artículos similares</t>
  </si>
  <si>
    <t>4823610000</t>
  </si>
  <si>
    <t>Asientos y muebles</t>
  </si>
  <si>
    <t>9403890000</t>
  </si>
  <si>
    <t>Cuadro 45. Exportación de productos forestales no maderables por producto y valor FOB ($)</t>
  </si>
  <si>
    <t>Valor CIF($)</t>
  </si>
  <si>
    <t>0602901000</t>
  </si>
  <si>
    <t>Orquídeas, incluidos sus esquejes enraizados</t>
  </si>
  <si>
    <t>Los demás frutos de cáscara frescos o secos, incluso sin cáscara o mondados</t>
  </si>
  <si>
    <t>Semillas, frutos y esporas, para siembra.</t>
  </si>
  <si>
    <t>1209300000</t>
  </si>
  <si>
    <t>Semillas de plantas herbáceas utilizadas principalmente por sus flores</t>
  </si>
  <si>
    <t>1301909010</t>
  </si>
  <si>
    <t>Goma laca</t>
  </si>
  <si>
    <t>Mucílagos de semilla de tara (caesalpinea spinosa)</t>
  </si>
  <si>
    <t>Materias trenzables y demás productos de origen vegetal</t>
  </si>
  <si>
    <t>1401200000</t>
  </si>
  <si>
    <t>Roten (ratán)*</t>
  </si>
  <si>
    <t>2005910000</t>
  </si>
  <si>
    <t>Brotes de bambú</t>
  </si>
  <si>
    <t>3201903000</t>
  </si>
  <si>
    <t>Extractos de roble o de castaño</t>
  </si>
  <si>
    <t>3203001300</t>
  </si>
  <si>
    <t>Indigo natural</t>
  </si>
  <si>
    <t>4001292000</t>
  </si>
  <si>
    <t>Caucho granulado reaglomerado</t>
  </si>
  <si>
    <t>4601210000</t>
  </si>
  <si>
    <t>4601220000</t>
  </si>
  <si>
    <t>4601920000</t>
  </si>
  <si>
    <t>4602110000</t>
  </si>
  <si>
    <t>9401520000</t>
  </si>
  <si>
    <t>9401530000</t>
  </si>
  <si>
    <t>9401590000</t>
  </si>
  <si>
    <t>9403820000</t>
  </si>
  <si>
    <t>9403830000</t>
  </si>
  <si>
    <t>Cuadro 46. Importación de productos forestales no maderables por producto y valor FOB ($)</t>
  </si>
  <si>
    <t>Valor FOB($)</t>
  </si>
  <si>
    <t>Animales vivos</t>
  </si>
  <si>
    <t>0106110000</t>
  </si>
  <si>
    <t>Primates</t>
  </si>
  <si>
    <t>0106190000</t>
  </si>
  <si>
    <t>0106200000</t>
  </si>
  <si>
    <t>Reptiles (incluidas las serpientes y tortugas de mar)</t>
  </si>
  <si>
    <t>0106310000</t>
  </si>
  <si>
    <t>Aves de rapiña</t>
  </si>
  <si>
    <t>0106390000</t>
  </si>
  <si>
    <t>0106490000</t>
  </si>
  <si>
    <t>0106900000</t>
  </si>
  <si>
    <t>Los demás productos de origen animal no expresados ni comprendidos en otra parte</t>
  </si>
  <si>
    <t>0511991000</t>
  </si>
  <si>
    <t>Cochinilla (dactylopius coccus)</t>
  </si>
  <si>
    <t>0511999090</t>
  </si>
  <si>
    <t>Cueros y pieles depilados de los demás animales y pieles de animales sin pelo</t>
  </si>
  <si>
    <t>4106320000</t>
  </si>
  <si>
    <t>En estado seco (crust)</t>
  </si>
  <si>
    <t>Lana y pelo fino u ordinario; hilados y tejidos de crin</t>
  </si>
  <si>
    <t>5105392000</t>
  </si>
  <si>
    <t>De vicuña</t>
  </si>
  <si>
    <t>Colecciones y especímenes para colecciones de zoología, botánica, mineralogía</t>
  </si>
  <si>
    <t>9705000000</t>
  </si>
  <si>
    <t>colecciones y especímenes para colecciones de zoología, botánica, mineralogía o anatomía o que tengan interés histórico, arqueológico, paleontológico, etnográfico o numismático.</t>
  </si>
  <si>
    <t>Cuadro 47. Exportaciones de fauna silvestre por partida y valor FOB (US$) 2021</t>
  </si>
  <si>
    <t>0505900000</t>
  </si>
  <si>
    <t>Colecciones y especímenes para colecciones de zoología, botánica, mineralogía o anatomía o que tengan interés histórico, arqueológico, paleontológico, etnográfico o numismático.</t>
  </si>
  <si>
    <t>Cuadro 48. Importaciones de fauna silvestre por partida y valor FOB (US$),2021</t>
  </si>
  <si>
    <t>Especie</t>
  </si>
  <si>
    <t>País de destino</t>
  </si>
  <si>
    <t>Cantidad (m3)</t>
  </si>
  <si>
    <t>Estados Unidos</t>
  </si>
  <si>
    <t>Etiquetas de fila</t>
  </si>
  <si>
    <t>Suma de Valor FOB ($)</t>
  </si>
  <si>
    <t>Republica Dominicana</t>
  </si>
  <si>
    <t>Laminas ó chapas decorativas</t>
  </si>
  <si>
    <t>México</t>
  </si>
  <si>
    <t>China</t>
  </si>
  <si>
    <t>Tableros contrachapados</t>
  </si>
  <si>
    <t>Fuente: Dirección de Gestión Sostenible del Patrimonio Forestal</t>
  </si>
  <si>
    <t>Cuadro 49. Exportación de especies maderables CITES</t>
  </si>
  <si>
    <t>Gráfico 18. Exportado de cedro y caoba por país destino y valor FOB ($)</t>
  </si>
  <si>
    <t>FOB ($)</t>
  </si>
  <si>
    <t>Flores secas</t>
  </si>
  <si>
    <t>Francia</t>
  </si>
  <si>
    <t>gr</t>
  </si>
  <si>
    <t>Suma de Cantidad</t>
  </si>
  <si>
    <t>Hojas secas</t>
  </si>
  <si>
    <t>Muestras herborizadas</t>
  </si>
  <si>
    <t>Unid.</t>
  </si>
  <si>
    <t>Singapur</t>
  </si>
  <si>
    <t>Guatemala</t>
  </si>
  <si>
    <t>Plantas vivas</t>
  </si>
  <si>
    <t>Corea del Sur</t>
  </si>
  <si>
    <t>Rusia</t>
  </si>
  <si>
    <t>Ucrania</t>
  </si>
  <si>
    <t>Reino Unido</t>
  </si>
  <si>
    <t>Taiwan</t>
  </si>
  <si>
    <t>Cuadro 50. Exportaciones de Orquídeas</t>
  </si>
  <si>
    <t>Gráfico 19. Orquídeas exportadas y país destino</t>
  </si>
  <si>
    <t>Especie ó Familia</t>
  </si>
  <si>
    <t>Phragmipedium híbrido</t>
  </si>
  <si>
    <t>Cactus</t>
  </si>
  <si>
    <t>Cattleya híbrida</t>
  </si>
  <si>
    <t>Palo de lluvia</t>
  </si>
  <si>
    <t>Japón</t>
  </si>
  <si>
    <t>Orchidaceae</t>
  </si>
  <si>
    <t>Helecho</t>
  </si>
  <si>
    <t>Cattleya rex</t>
  </si>
  <si>
    <t>Total:</t>
  </si>
  <si>
    <t>Masdevallia híbrida</t>
  </si>
  <si>
    <t>Odontoglossum híbrido</t>
  </si>
  <si>
    <t>Lycaste híbrido</t>
  </si>
  <si>
    <t>Phragmipedium kovachii</t>
  </si>
  <si>
    <t>Catasetum schunkei</t>
  </si>
  <si>
    <t>Kilos</t>
  </si>
  <si>
    <t>Cattleya maxima</t>
  </si>
  <si>
    <t>Palo rosa</t>
  </si>
  <si>
    <t>Extracto de aceite de palo rosa</t>
  </si>
  <si>
    <t>Alemania</t>
  </si>
  <si>
    <t>Cyrtopodium punctatum</t>
  </si>
  <si>
    <t>Canada</t>
  </si>
  <si>
    <t>Phragmipedium pearcei</t>
  </si>
  <si>
    <t>Phragmipedium boissierianum</t>
  </si>
  <si>
    <t>Cymbidium híbrido</t>
  </si>
  <si>
    <t>Trichocentrum tigrinum</t>
  </si>
  <si>
    <t>Phragmipedium richteri</t>
  </si>
  <si>
    <t>Eriopsis biloba</t>
  </si>
  <si>
    <t>Odontoglossum wyattianum</t>
  </si>
  <si>
    <t>Psychopsis versteegiana</t>
  </si>
  <si>
    <t>Stanhopea candida</t>
  </si>
  <si>
    <t>Cuadro 51. Principales especies de orquídeas solicitadas para su exportación</t>
  </si>
  <si>
    <t>Cuadro 52. Permisos otorgados para la exportación de cactus y helechos</t>
  </si>
  <si>
    <t>Cuadro 53. Permisos otorgados para la exportación de extracto de aceite de palo rosa (Aniba rosaedora)</t>
  </si>
  <si>
    <t>Titular certificado</t>
  </si>
  <si>
    <t>Nº de áreas de manejo</t>
  </si>
  <si>
    <t>Área certificada
(ha)</t>
  </si>
  <si>
    <r>
      <t xml:space="preserve">Tipo de Certificado </t>
    </r>
    <r>
      <rPr>
        <b/>
        <vertAlign val="superscript"/>
        <sz val="10"/>
        <color theme="0"/>
        <rFont val="Arial"/>
        <family val="2"/>
      </rPr>
      <t>1</t>
    </r>
  </si>
  <si>
    <t>Consorcio Maderero SAC - COMASAC (Zona Santa Catalina)</t>
  </si>
  <si>
    <t>CW/FM</t>
  </si>
  <si>
    <t>conc</t>
  </si>
  <si>
    <t>Consorcio Maderero SAC - COMASAC-CN Nuevo Canchahuaya</t>
  </si>
  <si>
    <t>ccnn</t>
  </si>
  <si>
    <t>Bosque natural / Plantación</t>
  </si>
  <si>
    <t>Nº áreas de manejo</t>
  </si>
  <si>
    <t>Green Gold Forestry Peru SAC</t>
  </si>
  <si>
    <t>FM/CoC</t>
  </si>
  <si>
    <t>Bosque natural</t>
  </si>
  <si>
    <t>Total Loreto</t>
  </si>
  <si>
    <t>Concesión</t>
  </si>
  <si>
    <t>Forestal Otorongo SAC</t>
  </si>
  <si>
    <t>Permiso</t>
  </si>
  <si>
    <t>Inversiones Forestales Chullachaqui</t>
  </si>
  <si>
    <t>Plantación</t>
  </si>
  <si>
    <t>Maderera Canales Tahuamanu SAC</t>
  </si>
  <si>
    <t>Maderera Río Acre SAC -MADERACRE SAC</t>
  </si>
  <si>
    <t>Fuente: FSC Perù. En: https://pe.fsc.org/es-pe/nuestro-impacto/datos-y-cifras/datos-y-cifras-2021
31 de diciembre, 2021
Elaboración: Dirección de Promoción y Competitividad - SERFOR</t>
  </si>
  <si>
    <t>MADERYJA SAC</t>
  </si>
  <si>
    <t>Ambiente y Desarrollo de las Comunidades del Perú  - ADECOMP</t>
  </si>
  <si>
    <t>conc y ccnn</t>
  </si>
  <si>
    <t>Total Madre de Dios</t>
  </si>
  <si>
    <t>Nuevo San Martín SAC</t>
  </si>
  <si>
    <t xml:space="preserve">Asociación para la Investigación y Desarrollo Integral - AIDER </t>
  </si>
  <si>
    <t>Empresa Forestal Live Wood EIRL</t>
  </si>
  <si>
    <t>Bosques Amazònicos SAC</t>
  </si>
  <si>
    <t>plant</t>
  </si>
  <si>
    <t>Inversiones Valentina &amp; Nathaly SAC</t>
  </si>
  <si>
    <t>Total Ucayali</t>
  </si>
  <si>
    <r>
      <rPr>
        <vertAlign val="superscript"/>
        <sz val="9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FM/COC: Certificación de Manejo forestal; CW/COC: Certificación de Madera Controlada.</t>
    </r>
  </si>
  <si>
    <t>Cuadro 54. Áreas certificadas según departamento y titular del certificado (al 31 diciembre de 2021)</t>
  </si>
  <si>
    <t>Cuadro 55. Superficie certificada en bosques naturales y plantaciones (al 31 diciembre de 2021)</t>
  </si>
  <si>
    <t>Titular del certificado</t>
  </si>
  <si>
    <t xml:space="preserve">Ubicación </t>
  </si>
  <si>
    <t>Productos que oferta</t>
  </si>
  <si>
    <t>Inversiones La Oroza S.R.L</t>
  </si>
  <si>
    <t xml:space="preserve">Loreto </t>
  </si>
  <si>
    <t>Iquitos</t>
  </si>
  <si>
    <t>Puertas y marcos, ventanas y marcos, escaleras, separadores de madera, deckings, madera aserrada, tablas de madera, madera para pisos de parquet, madera dimensionada acabada</t>
  </si>
  <si>
    <t>Consorcio Forestal Loreto S.A.C.</t>
  </si>
  <si>
    <t>Carretera Iquitos - Nauta /Maynas</t>
  </si>
  <si>
    <t>Madera rolliza, tableros finger jointed impregnados, madera aserrada, vigas, tablones de madera sólida, madera para pisos, tablas finger jointed</t>
  </si>
  <si>
    <t>Agroindustrial Catahua SAC</t>
  </si>
  <si>
    <t xml:space="preserve">Madre de Dios </t>
  </si>
  <si>
    <t>Iñapari - Tahuamanu</t>
  </si>
  <si>
    <t>Madera rolliza, tableros de madera maciza, tablones, materia prima para pisos</t>
  </si>
  <si>
    <t>Maderera Río Yaverija S.A.C</t>
  </si>
  <si>
    <t>Carretera Iñapari - Iberia</t>
  </si>
  <si>
    <t>Deckings y durmientes para jardín, madera redonda, tableros sólidos de madera, tablones, madera para pisos de parquet</t>
  </si>
  <si>
    <t>Forestal Otorongo S.A.C</t>
  </si>
  <si>
    <t>Carretera a La Cachuela - Tambopata</t>
  </si>
  <si>
    <t>Madera aserrada, pisos, deck, carbón de madera, madera redonda</t>
  </si>
  <si>
    <t>E&amp;T Forestal S.A.C</t>
  </si>
  <si>
    <t>Iberia - Tahuamanu</t>
  </si>
  <si>
    <t>Deckings y durmientes para jardín, madera aserrada, tablones, materia prima para pisos de parquet</t>
  </si>
  <si>
    <t>Maderera Industrial Isabelita S.A.C</t>
  </si>
  <si>
    <t>Madera aserrada, tablones, madera en bruto para parquet, madera redonda, madera dimensionada terminada, deckings y durmientes para jardín</t>
  </si>
  <si>
    <t>Micalay Sociedad Anónima Cerrada Madre de Dios</t>
  </si>
  <si>
    <t>Deckings y durmientes para jardín, madera aserrada, tablones, madera en bruto para parquet, madera dimensionada terminada</t>
  </si>
  <si>
    <t>Amaz Forest E.I.R.L</t>
  </si>
  <si>
    <t>Pisos, deckings y durmientes para pisos, tableros de madera sólida, tablones</t>
  </si>
  <si>
    <t>Agroindustria Forestal Santa Teresa E.I.R.L</t>
  </si>
  <si>
    <t>Madera aserrada sólida, madera rolliza, deckings y pisos de jardín</t>
  </si>
  <si>
    <t>Industria Forestal Huayruro S.A.C</t>
  </si>
  <si>
    <t xml:space="preserve">Ucayali </t>
  </si>
  <si>
    <t>Yarinachocha - Pucallpa</t>
  </si>
  <si>
    <t>Entablado y durmientes de jardín, tableros de madera maciza, listones, tablones, postes, durmientes no impregnados, madera cepillada y moldurada dimensionada, madera cepillada y moldurada no dimensionada</t>
  </si>
  <si>
    <t>Grupo Vargas Negocios Amazónicos S.A.C</t>
  </si>
  <si>
    <t>Parihuelas y embalajes, madera rolliza, pisos de parquet, molduras (machihembrados, chiplap, otros), decking tile, madera aserrada, vigas, tablones (madera comercial), postes y pilotes, durmientes semiterminados, tablillas para parquet, madera dimensionada, madera corta y encofrados</t>
  </si>
  <si>
    <t>Inversiones Valentina y Nathaly S.A.C</t>
  </si>
  <si>
    <t>Piezas de construcción para casa, cercas y techos, pisos de parquet, madera para pisos, decking y durmientes, tablas de madera aserrada, vigas, tablas dimensionadas, durmientes, tablillas, madera dimensionada, cepillada y moldurada, madera en trozas</t>
  </si>
  <si>
    <t>Consorcio Maderero S.A.C - COMASAC</t>
  </si>
  <si>
    <t xml:space="preserve">Carretera Manantay - Pucallpa </t>
  </si>
  <si>
    <t>Madera en rollo, leña, embalaje de madera maciza, parihuelas, piso de parquet, piso de tablones, molduras (machihembrado), deckings, madera aserrada dimensionada tratada, tablas de madera maciza, vigas, tablones, postes y pilotes, madera en bruto para parquet, madera dimensionada</t>
  </si>
  <si>
    <t xml:space="preserve">Centro de Transformación e Innovación Tecnológica Indígena S.R.L (Citeindigena) </t>
  </si>
  <si>
    <t>Puertas y marcos, ventanas y marcos, escaleras, portones y puertas de garage, revestimientos de pared, partes de muebles, estantes, muebles personalizados, mesas, camas, sillones y sillas con brazos, sillas y taburetes, muebles de oficina, armarios, objetos ornamentales y decorativos, madera aserrada, vigas, tablones</t>
  </si>
  <si>
    <t>Nuevo San Martín S.A.C.</t>
  </si>
  <si>
    <t>Sepahua - Atalaya</t>
  </si>
  <si>
    <t>Durmientes de terraza y jardín, madera maciza (aserrada, astillada, pelada),  tablones, madera en bruto para parquet, madera dimensionada terminada</t>
  </si>
  <si>
    <t>Artesanos Don Bosco de Pucallpa S.R.L</t>
  </si>
  <si>
    <t>Pucallpa</t>
  </si>
  <si>
    <t>Marcos de madera, escobas, cepillos y mangos de cepillos, vajilla, utensilios de cocina y similares, perchas y pinzas para la ropa, asientos de baño, fósforos, trampas para ratones, abanicos, escaleras</t>
  </si>
  <si>
    <t>Forestal Nieto S.A.C</t>
  </si>
  <si>
    <t>Padre Abad</t>
  </si>
  <si>
    <t>Madera aserrada, vigas, tablones, durmientes de ferrocarril no impregnados</t>
  </si>
  <si>
    <t>Flor de Ucayali S.A.C</t>
  </si>
  <si>
    <t>Madera aserrada, vigas, tablones</t>
  </si>
  <si>
    <t>Grupo Maderero Amaz S.A.C</t>
  </si>
  <si>
    <t>Santiago de Surco</t>
  </si>
  <si>
    <t>Pisos, deckings y durmientes para pisos, tableros de madera sólida, tablones, madera en bruto para pisos de parquet, madera dimensionada terminada</t>
  </si>
  <si>
    <t>Perú Green Designs S.A.C</t>
  </si>
  <si>
    <t xml:space="preserve">Lima </t>
  </si>
  <si>
    <t>Villa María del Triunfo</t>
  </si>
  <si>
    <t>Celosías de madera, techos de madera, marcos de ventana, portones con medidas superiores a 2.4 de alto y 2 m de ancho, zócalos y molduras de madera, tableros de counter, mesas para interiores, closets de tableros de partículas con cobertura de melamine /closets de tableros de partículas enchapados en madera natural / closets de tableros de madera terciada, muebles de exterior, sillas y bancos de madera para exteriores, decks de madera, tablas de picar de piezas de madera, objetos decorativos y utilitarios de madera, panelería de madera terciada, panelería de tableros OSB, panelería de tableros MDF</t>
  </si>
  <si>
    <t>Maderera Bozovich S.A.C
Otros miembros:</t>
  </si>
  <si>
    <t>Lurín</t>
  </si>
  <si>
    <t>Pisos, molduras, deckings y durmientes para jardín, carbón de madera, madera aserrada, tableros terminados, plywood, madera finger jointed, chapas de madera laminada (LVL), madera laminada encolada (GLULAM)</t>
  </si>
  <si>
    <t>Foaming Sea S.AC</t>
  </si>
  <si>
    <t>Maderera Río Acre S.A.C (CoC)</t>
  </si>
  <si>
    <t>La Molina</t>
  </si>
  <si>
    <t>Madera rolliza, pisos de tablillas, piso de bloques de madera, deckings y durmientes de jardín, carbón de madera, madera aserrada, tablillas, madera finger jointed, madera laminada encolada</t>
  </si>
  <si>
    <t>E&amp;J Matthei Maderas del Perú S.A  / Miembros:</t>
  </si>
  <si>
    <t>Puertas y marcos de puertas, elementos de construcción para casas, madera para construcciones marinas, ventanas y marcos de ventanas, escaleras, pisos, revestimientos de pared, molduras, deckings - madera para jardines, madera para otros muebles de jardinerías, tablas de madera aserrada, vigas, tablones, durmientes sin impregnar, madera para parquet, tablillas, madera cepillada y moldurada</t>
  </si>
  <si>
    <t>1) E &amp; J Matthei Maderas del Perú S.A. (Planta Industrial)</t>
  </si>
  <si>
    <t xml:space="preserve">2) Agroindustrial Puerto Maldonado SAC (APM) </t>
  </si>
  <si>
    <t>Tahuamanu</t>
  </si>
  <si>
    <t>Olmos Carbón S.A.C. / Otros miembros:</t>
  </si>
  <si>
    <t>San Martín de Porres</t>
  </si>
  <si>
    <t>Carbón de leña</t>
  </si>
  <si>
    <t>Derivados del Carbón EIRL</t>
  </si>
  <si>
    <t>Molinos de Carbón EIRL</t>
  </si>
  <si>
    <t>MADERACRE Timber  S.A.C.</t>
  </si>
  <si>
    <t>Tablillas para pisos, pisos de bloques de madera, deckings y durmientes de jardín, madera aserrada, tablillas, madera finger jointed, madera laminada encolada</t>
  </si>
  <si>
    <t>Maderera Tumi S.A.C.</t>
  </si>
  <si>
    <t>Pisos, deckings y durmientes de jardín, madera aserrada, tablones, madera en bruto para pisos de parquet, madera dimensionada terminada</t>
  </si>
  <si>
    <t>Comercial Maderera Andina SR Ltda.</t>
  </si>
  <si>
    <t>Paquetería de madera, parihuelas y patines, madera aserrada, vigas, tablones, tableros OSB, tableros de partículas, Tableros de alta densidad (HDF), tableros de fibra de densidad media (MDF), madera finger jointed, madera aserrada</t>
  </si>
  <si>
    <t>Corporación Forestal Claudita S.A.C</t>
  </si>
  <si>
    <t>Villa El Salvador</t>
  </si>
  <si>
    <t>Tablillas para pisos, deckings y durmientes de jardín, madera aserrada</t>
  </si>
  <si>
    <t>Union Flooring S.A.C</t>
  </si>
  <si>
    <t>Pisos laminados, pisos de parquet, tablones para pisos, bloques para pisos, molduras, muebles de interior, muebles de exterior y jardines, marcos de madera, escobas, cepillos y mangos de cepillos, vajilla, utensilios de cocina y similares, colgadores y ganchos de ropa, madera aserrada, vigas, tablones, postes y pilas, durmientes de ferrocarril sin impregnar, madera en bruto para pisos de parquet, losas y bordes, listones de lápiz, madera dimensionada terminada, madera no dimensionada terminada</t>
  </si>
  <si>
    <t>COFACO Industries S.A.C.</t>
  </si>
  <si>
    <t>Los Olivos</t>
  </si>
  <si>
    <t>Prendas de vestir, hilos y telas elaborados con fibras de árboles</t>
  </si>
  <si>
    <t>Fuentes :</t>
  </si>
  <si>
    <t xml:space="preserve">1) FSC Perù. En: https://pe.fsc.org/es-pe/nuestro-impacto/datos-y-cifras/datos-y-cifras-2021
</t>
  </si>
  <si>
    <t>2) FSC International y reportes por empresa. En: https://app.powerbi.com/view?r=eyJrIjoiN2U3NGMyNWEtZTAxNS00MzVhLWExNmMtOThhZjdiYjQ4MWNkIiwidCI6IjEyNGU2OWRiLWVmNjUtNDk2Yi05NmE5LTVkNTZiZWMxZDI5MSIsImMiOjl9</t>
  </si>
  <si>
    <t>(al 31 de diciembre, 2021)</t>
  </si>
  <si>
    <t>Elaboración: Dirección de Promoción y Competitividad - SERFOR</t>
  </si>
  <si>
    <t>Cuadro 56. Empresas de transformación de madera con certificación de cadena de custodia</t>
  </si>
  <si>
    <t>GRÁFICO 1
Superficie certificada por departamento
(hectáreas)</t>
  </si>
  <si>
    <t>GRÁFICO 2
Número de certificados según tipo de certificación</t>
  </si>
  <si>
    <t>GRÁFICO 3
Superficie certificada según tipo de certificado
(hectáreas)</t>
  </si>
  <si>
    <t>Superficie total (ha)</t>
  </si>
  <si>
    <t>Superficie aprobada (ha)</t>
  </si>
  <si>
    <t>Loreto*</t>
  </si>
  <si>
    <t>37 045 414,00</t>
  </si>
  <si>
    <t>15 988 472,88</t>
  </si>
  <si>
    <t>4 358 508,85</t>
  </si>
  <si>
    <t>Ucayali*</t>
  </si>
  <si>
    <t>9 659 935,58</t>
  </si>
  <si>
    <t>3 186 648,00</t>
  </si>
  <si>
    <t>4.064.232,88</t>
  </si>
  <si>
    <t>801.624,69</t>
  </si>
  <si>
    <t>55 128 091,31</t>
  </si>
  <si>
    <t>24335 254,42</t>
  </si>
  <si>
    <t>Cuadro 57. Superficie con zonificación forestal a nivel nacional al 2021</t>
  </si>
  <si>
    <t>Fuente: Fuente: https://geo.serfor.gob.pe/visor/</t>
  </si>
  <si>
    <t>*La aprobación corresponde al Módulo I de la ZF</t>
  </si>
  <si>
    <t>% Avance</t>
  </si>
  <si>
    <t>100,00%</t>
  </si>
  <si>
    <t>65,60%</t>
  </si>
  <si>
    <t>57,85%</t>
  </si>
  <si>
    <t>57,00%</t>
  </si>
  <si>
    <t>41,00%</t>
  </si>
  <si>
    <t>39,79%</t>
  </si>
  <si>
    <t>35,85%</t>
  </si>
  <si>
    <t>32,63%</t>
  </si>
  <si>
    <t>14,52%</t>
  </si>
  <si>
    <t>14,47%</t>
  </si>
  <si>
    <t>13,68%</t>
  </si>
  <si>
    <t>11,64%</t>
  </si>
  <si>
    <t>10,81%</t>
  </si>
  <si>
    <t>10,31%</t>
  </si>
  <si>
    <t>10,00%</t>
  </si>
  <si>
    <t>Cuzco</t>
  </si>
  <si>
    <t>9,47%</t>
  </si>
  <si>
    <t>9,10%</t>
  </si>
  <si>
    <t>9,08%</t>
  </si>
  <si>
    <t>8,25%</t>
  </si>
  <si>
    <t>7,44%</t>
  </si>
  <si>
    <t>6,91%</t>
  </si>
  <si>
    <t>5,59%</t>
  </si>
  <si>
    <t>5,18%</t>
  </si>
  <si>
    <t>Lima Metropolitana</t>
  </si>
  <si>
    <t>2,25%</t>
  </si>
  <si>
    <t>1,20%</t>
  </si>
  <si>
    <t>Cuadro 58. Porcentaje de avance de la Zonificación Forestal a nivel nacional 2021</t>
  </si>
  <si>
    <t>Fuente: https://geo.serfor.gob.pe/visor/</t>
  </si>
  <si>
    <t>Bosque protector</t>
  </si>
  <si>
    <t>Bosque Producción Permanente</t>
  </si>
  <si>
    <t>Bosque Local</t>
  </si>
  <si>
    <t>170 901,37</t>
  </si>
  <si>
    <t>145 765,91</t>
  </si>
  <si>
    <t>24 998,00</t>
  </si>
  <si>
    <t>7 115 294.60</t>
  </si>
  <si>
    <t>3 315 268.28</t>
  </si>
  <si>
    <t>1 935 062,99</t>
  </si>
  <si>
    <t>612 455,31</t>
  </si>
  <si>
    <t>142 375.41</t>
  </si>
  <si>
    <t>BCA (Loreto-Ucayali)</t>
  </si>
  <si>
    <t>899 422,00</t>
  </si>
  <si>
    <t>14 190 642,51</t>
  </si>
  <si>
    <t>109 981,60</t>
  </si>
  <si>
    <t>Cuadro 59. Información disponible de las Unidades de Ordenamiento Forestal (UOF)</t>
  </si>
  <si>
    <t>Nota: BCA = Bosque de Producción Permanente Biabo Cordillera Azul (Loreto -Ucayali)</t>
  </si>
  <si>
    <t>Clase de ecosistema</t>
  </si>
  <si>
    <t>Ecosistemas amazónicos</t>
  </si>
  <si>
    <t>Ecosistemas andinos</t>
  </si>
  <si>
    <t>30 991.64</t>
  </si>
  <si>
    <t>47 328.13</t>
  </si>
  <si>
    <t>8 972.48</t>
  </si>
  <si>
    <t>31 020.76</t>
  </si>
  <si>
    <t>6 819.82</t>
  </si>
  <si>
    <t>Superficie Total</t>
  </si>
  <si>
    <t>78 348.89</t>
  </si>
  <si>
    <t>46 783.94</t>
  </si>
  <si>
    <t>Cuadro 60. Ecosistemas frágiles reconocidos</t>
  </si>
  <si>
    <t>Elaboración: Dirección de Catastro, Zonificación y Ordenamiento</t>
  </si>
  <si>
    <t>Ecozona</t>
  </si>
  <si>
    <t>N° Focos de Calor</t>
  </si>
  <si>
    <t>Porcentaje (%)</t>
  </si>
  <si>
    <t>Costa</t>
  </si>
  <si>
    <t>Hidromórfica</t>
  </si>
  <si>
    <t>Selva Alta Accesible</t>
  </si>
  <si>
    <t>Selva Alta Difícil</t>
  </si>
  <si>
    <t>Selva Baja</t>
  </si>
  <si>
    <t>Sierra</t>
  </si>
  <si>
    <t>Fuente: DGIOFFS 2021</t>
  </si>
  <si>
    <t>Cuadro 61. Incidencia de Focos de Calor por Ecozona</t>
  </si>
  <si>
    <t>Cuadro 62. Incidencia de Focos de Calor por Departamento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</si>
  <si>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</si>
  <si>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</si>
  <si>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</si>
  <si>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</si>
  <si>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</si>
  <si>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</si>
  <si>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</si>
  <si>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</si>
  <si>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</si>
  <si>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</si>
  <si>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</si>
  <si>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</si>
  <si>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</si>
  <si>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Cuadro 63. Incidencia de Focos de Calor por mes</t>
  </si>
  <si>
    <t xml:space="preserve">Total </t>
  </si>
  <si>
    <t>Cuadro 64. Distribución mensual de Focos de Calor por Ecozona</t>
  </si>
  <si>
    <t>Cicatrices (ha) 2021</t>
  </si>
  <si>
    <t>N° Eventos de IF</t>
  </si>
  <si>
    <t>Cuadro 65. Áreas Afectadas (Cicatrices) y Número de Eventos de Incendios Forestales por departamento.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</si>
</sst>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 * #,##0.00_ ;_ * \-#,##0.00_ ;_ * &quot;-&quot;??_ ;_ @_ "/>
    <numFmt numFmtId="165" formatCode="_ * #,##0_ ;_ * \-#,##0_ ;_ * &quot;-&quot;_ ;_ @_ "/>
    <numFmt numFmtId="166" formatCode="_-* #,##0_-;\-* #,##0_-;_-* &quot;-&quot;??_-;_-@_-"/>
    <numFmt numFmtId="167" formatCode="#,##0.0000000"/>
    <numFmt numFmtId="168" formatCode="#,##0.0000"/>
    <numFmt numFmtId="169" formatCode="_(* #,##0.00_);_(* \(#,##0.00\);_(* &quot;-&quot;??_);_(@_)"/>
    <numFmt numFmtId="170" formatCode="_ * #,##0.00_ ;_ * \-#,##0.00_ ;_ * &quot;-&quot;_ ;_ @_ "/>
    <numFmt numFmtId="171" formatCode="#,##0_ ;\-#,##0\ "/>
    <numFmt numFmtId="172" formatCode="_-* #,##0.00\ _€_-;\-* #,##0.00\ _€_-;_-* &quot;-&quot;??\ _€_-;_-@_-"/>
    <numFmt numFmtId="173" formatCode="#.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sz val="11"/>
      <color rgb="FFFFFFFF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sz val="10"/>
      <color theme="0" tint="-4.9989318521683403E-2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0" tint="-4.9989318521683403E-2"/>
      <name val="Arial"/>
      <family val="2"/>
    </font>
    <font>
      <sz val="7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b/>
      <vertAlign val="superscript"/>
      <sz val="9"/>
      <name val="Arial"/>
      <family val="2"/>
    </font>
    <font>
      <i/>
      <sz val="8"/>
      <name val="Arial"/>
      <family val="2"/>
    </font>
    <font>
      <b/>
      <sz val="7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sz val="7"/>
      <color theme="0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7"/>
      <color rgb="FFFF0000"/>
      <name val="Arial"/>
      <family val="2"/>
    </font>
    <font>
      <sz val="11"/>
      <name val="Calibri"/>
      <family val="2"/>
    </font>
    <font>
      <sz val="10"/>
      <color rgb="FF000000"/>
      <name val="Calibri"/>
      <family val="2"/>
      <scheme val="minor"/>
    </font>
    <font>
      <b/>
      <sz val="11"/>
      <name val="Calibri"/>
      <family val="2"/>
    </font>
    <font>
      <i/>
      <sz val="10"/>
      <name val="Arial"/>
      <family val="2"/>
    </font>
    <font>
      <sz val="8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7"/>
      <color theme="1"/>
      <name val="Arial"/>
      <family val="2"/>
    </font>
    <font>
      <sz val="10"/>
      <name val="Arial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b/>
      <sz val="11"/>
      <color rgb="FFFFFFFF"/>
      <name val="Calibri "/>
    </font>
    <font>
      <b/>
      <sz val="11"/>
      <color theme="1"/>
      <name val="Calibri "/>
    </font>
    <font>
      <sz val="11"/>
      <color theme="1"/>
      <name val="Calibri "/>
    </font>
    <font>
      <b/>
      <sz val="10"/>
      <color rgb="FF000000"/>
      <name val="Calibri"/>
      <family val="2"/>
      <scheme val="minor"/>
    </font>
    <font>
      <sz val="8"/>
      <color rgb="FF000000"/>
      <name val="Calibri 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70AD47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4" tint="0.7999816888943144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70AD47"/>
      </left>
      <right/>
      <top style="medium">
        <color rgb="FF70AD47"/>
      </top>
      <bottom style="medium">
        <color rgb="FF70AD47"/>
      </bottom>
      <diagonal/>
    </border>
    <border>
      <left/>
      <right/>
      <top style="medium">
        <color rgb="FF70AD47"/>
      </top>
      <bottom style="medium">
        <color rgb="FF70AD47"/>
      </bottom>
      <diagonal/>
    </border>
    <border>
      <left/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A8D08D"/>
      </left>
      <right/>
      <top/>
      <bottom style="medium">
        <color rgb="FFA8D08D"/>
      </bottom>
      <diagonal/>
    </border>
    <border>
      <left/>
      <right/>
      <top/>
      <bottom style="medium">
        <color rgb="FFA8D08D"/>
      </bottom>
      <diagonal/>
    </border>
    <border>
      <left/>
      <right style="medium">
        <color rgb="FFA8D08D"/>
      </right>
      <top/>
      <bottom style="medium">
        <color rgb="FFA8D08D"/>
      </bottom>
      <diagonal/>
    </border>
    <border>
      <left style="medium">
        <color rgb="FFA8D08D"/>
      </left>
      <right/>
      <top/>
      <bottom style="double">
        <color rgb="FF70AD47"/>
      </bottom>
      <diagonal/>
    </border>
    <border>
      <left/>
      <right/>
      <top/>
      <bottom style="double">
        <color rgb="FF70AD47"/>
      </bottom>
      <diagonal/>
    </border>
    <border>
      <left/>
      <right style="medium">
        <color rgb="FFA8D08D"/>
      </right>
      <top/>
      <bottom style="double">
        <color rgb="FF70AD47"/>
      </bottom>
      <diagonal/>
    </border>
    <border>
      <left style="medium">
        <color rgb="FFA8D08D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70AD47"/>
      </left>
      <right/>
      <top style="medium">
        <color rgb="FF70AD47"/>
      </top>
      <bottom/>
      <diagonal/>
    </border>
    <border>
      <left style="medium">
        <color rgb="FF70AD47"/>
      </left>
      <right/>
      <top/>
      <bottom style="medium">
        <color rgb="FF70AD47"/>
      </bottom>
      <diagonal/>
    </border>
    <border>
      <left/>
      <right/>
      <top style="medium">
        <color rgb="FF70AD47"/>
      </top>
      <bottom/>
      <diagonal/>
    </border>
    <border>
      <left/>
      <right style="medium">
        <color rgb="FF70AD47"/>
      </right>
      <top style="medium">
        <color rgb="FF70AD47"/>
      </top>
      <bottom/>
      <diagonal/>
    </border>
    <border>
      <left/>
      <right style="medium">
        <color rgb="FF70AD47"/>
      </right>
      <top/>
      <bottom style="medium">
        <color rgb="FF70AD47"/>
      </bottom>
      <diagonal/>
    </border>
    <border>
      <left/>
      <right/>
      <top/>
      <bottom style="medium">
        <color rgb="FF70AD47"/>
      </bottom>
      <diagonal/>
    </border>
    <border>
      <left style="medium">
        <color rgb="FFA8D08D"/>
      </left>
      <right/>
      <top style="medium">
        <color rgb="FF70AD47"/>
      </top>
      <bottom style="medium">
        <color rgb="FFA8D08D"/>
      </bottom>
      <diagonal/>
    </border>
    <border>
      <left style="medium">
        <color rgb="FFA8D08D"/>
      </left>
      <right/>
      <top style="medium">
        <color rgb="FFA8D08D"/>
      </top>
      <bottom style="medium">
        <color rgb="FFA8D08D"/>
      </bottom>
      <diagonal/>
    </border>
    <border>
      <left/>
      <right/>
      <top style="medium">
        <color rgb="FFA8D08D"/>
      </top>
      <bottom style="medium">
        <color rgb="FFA8D08D"/>
      </bottom>
      <diagonal/>
    </border>
    <border>
      <left style="medium">
        <color rgb="FFA8D08D"/>
      </left>
      <right/>
      <top style="medium">
        <color rgb="FFA8D08D"/>
      </top>
      <bottom style="double">
        <color rgb="FF70AD47"/>
      </bottom>
      <diagonal/>
    </border>
    <border>
      <left style="medium">
        <color rgb="FFA8D08D"/>
      </left>
      <right/>
      <top style="double">
        <color rgb="FF70AD47"/>
      </top>
      <bottom style="medium">
        <color rgb="FFA8D08D"/>
      </bottom>
      <diagonal/>
    </border>
    <border>
      <left/>
      <right style="thick">
        <color rgb="FF70AD47"/>
      </right>
      <top style="medium">
        <color rgb="FF70AD47"/>
      </top>
      <bottom/>
      <diagonal/>
    </border>
    <border>
      <left/>
      <right style="thick">
        <color rgb="FF70AD47"/>
      </right>
      <top/>
      <bottom style="medium">
        <color rgb="FF70AD47"/>
      </bottom>
      <diagonal/>
    </border>
    <border>
      <left/>
      <right style="thick">
        <color rgb="FF70AD47"/>
      </right>
      <top/>
      <bottom style="medium">
        <color rgb="FFA8D08D"/>
      </bottom>
      <diagonal/>
    </border>
    <border>
      <left/>
      <right style="thick">
        <color rgb="FF70AD47"/>
      </right>
      <top/>
      <bottom style="double">
        <color rgb="FF70AD47"/>
      </bottom>
      <diagonal/>
    </border>
    <border>
      <left style="thick">
        <color rgb="FF70AD47"/>
      </left>
      <right/>
      <top style="medium">
        <color rgb="FF70AD47"/>
      </top>
      <bottom/>
      <diagonal/>
    </border>
    <border>
      <left style="medium">
        <color rgb="FFA8D08D"/>
      </left>
      <right/>
      <top style="medium">
        <color rgb="FFA8D08D"/>
      </top>
      <bottom/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rgb="FFA8D08D"/>
      </left>
      <right style="medium">
        <color rgb="FFA8D08D"/>
      </right>
      <top/>
      <bottom style="medium">
        <color rgb="FFA8D08D"/>
      </bottom>
      <diagonal/>
    </border>
    <border>
      <left style="medium">
        <color rgb="FFA8D08D"/>
      </left>
      <right style="medium">
        <color rgb="FFA8D08D"/>
      </right>
      <top/>
      <bottom/>
      <diagonal/>
    </border>
    <border>
      <left/>
      <right style="medium">
        <color rgb="FFA8D08D"/>
      </right>
      <top/>
      <bottom/>
      <diagonal/>
    </border>
    <border>
      <left style="medium">
        <color rgb="FFA8D08D"/>
      </left>
      <right style="medium">
        <color rgb="FFA8D08D"/>
      </right>
      <top style="medium">
        <color rgb="FFA8D08D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auto="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medium">
        <color theme="1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/>
      <diagonal/>
    </border>
    <border>
      <left style="thin">
        <color theme="4" tint="0.39991454817346722"/>
      </left>
      <right/>
      <top style="medium">
        <color auto="1"/>
      </top>
      <bottom style="medium">
        <color auto="1"/>
      </bottom>
      <diagonal/>
    </border>
    <border>
      <left/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1"/>
      </top>
      <bottom style="medium">
        <color auto="1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theme="4" tint="0.39988402966399123"/>
      </bottom>
      <diagonal/>
    </border>
    <border>
      <left/>
      <right style="thin">
        <color theme="0"/>
      </right>
      <top/>
      <bottom style="thin">
        <color theme="4" tint="0.39988402966399123"/>
      </bottom>
      <diagonal/>
    </border>
    <border>
      <left style="thin">
        <color theme="0"/>
      </left>
      <right/>
      <top/>
      <bottom style="thin">
        <color theme="4" tint="0.39985351115451523"/>
      </bottom>
      <diagonal/>
    </border>
    <border>
      <left/>
      <right style="thin">
        <color theme="0"/>
      </right>
      <top/>
      <bottom style="thin">
        <color theme="4" tint="0.39985351115451523"/>
      </bottom>
      <diagonal/>
    </border>
    <border>
      <left style="thin">
        <color theme="4" tint="0.39988402966399123"/>
      </left>
      <right/>
      <top style="thin">
        <color theme="4" tint="0.39988402966399123"/>
      </top>
      <bottom/>
      <diagonal/>
    </border>
    <border>
      <left/>
      <right/>
      <top style="thin">
        <color theme="4" tint="0.39988402966399123"/>
      </top>
      <bottom style="thin">
        <color theme="4" tint="0.39994506668294322"/>
      </bottom>
      <diagonal/>
    </border>
    <border>
      <left/>
      <right style="thin">
        <color theme="4" tint="0.39985351115451523"/>
      </right>
      <top style="thin">
        <color theme="4" tint="0.39988402966399123"/>
      </top>
      <bottom style="thin">
        <color theme="4" tint="0.39994506668294322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thin">
        <color theme="4" tint="0.39985351115451523"/>
      </bottom>
      <diagonal/>
    </border>
    <border>
      <left/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 style="thin">
        <color theme="4" tint="0.39988402966399123"/>
      </left>
      <right/>
      <top style="thin">
        <color theme="4" tint="0.39994506668294322"/>
      </top>
      <bottom style="double">
        <color theme="4" tint="-0.24994659260841701"/>
      </bottom>
      <diagonal/>
    </border>
    <border>
      <left/>
      <right/>
      <top style="thin">
        <color theme="4" tint="0.39994506668294322"/>
      </top>
      <bottom style="double">
        <color theme="4" tint="-0.24994659260841701"/>
      </bottom>
      <diagonal/>
    </border>
    <border>
      <left/>
      <right style="thin">
        <color theme="4" tint="0.39985351115451523"/>
      </right>
      <top style="thin">
        <color theme="4" tint="0.39994506668294322"/>
      </top>
      <bottom style="double">
        <color theme="4" tint="-0.24994659260841701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double">
        <color theme="4" tint="-0.24994659260841701"/>
      </bottom>
      <diagonal/>
    </border>
    <border>
      <left/>
      <right style="medium">
        <color rgb="FF95B3D7"/>
      </right>
      <top/>
      <bottom style="double">
        <color rgb="FF366092"/>
      </bottom>
      <diagonal/>
    </border>
    <border>
      <left style="thin">
        <color theme="4" tint="0.39988402966399123"/>
      </left>
      <right/>
      <top/>
      <bottom style="thin">
        <color theme="4" tint="0.39985351115451523"/>
      </bottom>
      <diagonal/>
    </border>
    <border>
      <left/>
      <right/>
      <top style="double">
        <color theme="4" tint="-0.24994659260841701"/>
      </top>
      <bottom style="thin">
        <color theme="4" tint="0.39985351115451523"/>
      </bottom>
      <diagonal/>
    </border>
    <border>
      <left/>
      <right style="thin">
        <color theme="4" tint="0.39985351115451523"/>
      </right>
      <top style="double">
        <color theme="4" tint="-0.24994659260841701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/>
      <bottom style="thin">
        <color theme="4" tint="0.39985351115451523"/>
      </bottom>
      <diagonal/>
    </border>
    <border>
      <left/>
      <right style="medium">
        <color rgb="FF95B3D7"/>
      </right>
      <top/>
      <bottom style="thin">
        <color theme="4" tint="0.39985351115451523"/>
      </bottom>
      <diagonal/>
    </border>
    <border>
      <left style="thin">
        <color theme="4" tint="0.39988402966399123"/>
      </left>
      <right/>
      <top style="thin">
        <color theme="4" tint="0.39985351115451523"/>
      </top>
      <bottom style="thin">
        <color theme="4" tint="0.39985351115451523"/>
      </bottom>
      <diagonal/>
    </border>
    <border>
      <left/>
      <right/>
      <top style="thin">
        <color theme="4" tint="0.39985351115451523"/>
      </top>
      <bottom style="thin">
        <color theme="4" tint="0.39985351115451523"/>
      </bottom>
      <diagonal/>
    </border>
    <border>
      <left/>
      <right style="thin">
        <color theme="4" tint="0.39985351115451523"/>
      </right>
      <top style="thin">
        <color theme="4" tint="0.39985351115451523"/>
      </top>
      <bottom style="thin">
        <color theme="4" tint="0.39985351115451523"/>
      </bottom>
      <diagonal/>
    </border>
    <border>
      <left/>
      <right style="medium">
        <color rgb="FF95B3D7"/>
      </right>
      <top style="thin">
        <color theme="4" tint="0.39985351115451523"/>
      </top>
      <bottom style="thin">
        <color theme="4" tint="0.39985351115451523"/>
      </bottom>
      <diagonal/>
    </border>
    <border>
      <left style="thin">
        <color theme="4" tint="0.39988402966399123"/>
      </left>
      <right/>
      <top style="thin">
        <color theme="4" tint="0.39985351115451523"/>
      </top>
      <bottom style="double">
        <color theme="4" tint="-0.24994659260841701"/>
      </bottom>
      <diagonal/>
    </border>
    <border>
      <left/>
      <right/>
      <top style="thin">
        <color theme="4" tint="0.39985351115451523"/>
      </top>
      <bottom style="double">
        <color theme="4" tint="-0.24994659260841701"/>
      </bottom>
      <diagonal/>
    </border>
    <border>
      <left/>
      <right style="thin">
        <color theme="4" tint="0.39985351115451523"/>
      </right>
      <top style="thin">
        <color theme="4" tint="0.39985351115451523"/>
      </top>
      <bottom style="double">
        <color theme="4" tint="-0.24994659260841701"/>
      </bottom>
      <diagonal/>
    </border>
    <border>
      <left/>
      <right style="medium">
        <color rgb="FF95B3D7"/>
      </right>
      <top style="thin">
        <color theme="4" tint="0.39985351115451523"/>
      </top>
      <bottom style="double">
        <color rgb="FF366092"/>
      </bottom>
      <diagonal/>
    </border>
    <border>
      <left style="thin">
        <color theme="4" tint="0.39988402966399123"/>
      </left>
      <right/>
      <top style="medium">
        <color auto="1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auto="1"/>
      </top>
      <bottom style="thin">
        <color theme="4" tint="0.39985351115451523"/>
      </bottom>
      <diagonal/>
    </border>
    <border>
      <left style="thin">
        <color theme="4" tint="0.39988402966399123"/>
      </left>
      <right/>
      <top/>
      <bottom style="thin">
        <color theme="4" tint="0.39991454817346722"/>
      </bottom>
      <diagonal/>
    </border>
    <border>
      <left/>
      <right/>
      <top style="double">
        <color theme="4" tint="-0.24994659260841701"/>
      </top>
      <bottom style="thin">
        <color theme="4" tint="0.39994506668294322"/>
      </bottom>
      <diagonal/>
    </border>
    <border>
      <left/>
      <right style="thin">
        <color theme="4" tint="0.39985351115451523"/>
      </right>
      <top style="double">
        <color theme="4" tint="-0.24994659260841701"/>
      </top>
      <bottom style="thin">
        <color theme="4" tint="0.39994506668294322"/>
      </bottom>
      <diagonal/>
    </border>
    <border>
      <left/>
      <right style="medium">
        <color rgb="FF95B3D7"/>
      </right>
      <top/>
      <bottom style="medium">
        <color rgb="FF95B3D7"/>
      </bottom>
      <diagonal/>
    </border>
    <border>
      <left style="thin">
        <color theme="4" tint="0.39988402966399123"/>
      </left>
      <right/>
      <top style="thin">
        <color theme="4" tint="0.39994506668294322"/>
      </top>
      <bottom style="thin">
        <color theme="4" tint="0.39985351115451523"/>
      </bottom>
      <diagonal/>
    </border>
    <border>
      <left/>
      <right/>
      <top style="thin">
        <color theme="4" tint="0.39994506668294322"/>
      </top>
      <bottom style="thin">
        <color theme="4" tint="0.39985351115451523"/>
      </bottom>
      <diagonal/>
    </border>
    <border>
      <left/>
      <right style="thin">
        <color theme="4" tint="0.39985351115451523"/>
      </right>
      <top style="thin">
        <color theme="4" tint="0.39994506668294322"/>
      </top>
      <bottom style="thin">
        <color theme="4" tint="0.39985351115451523"/>
      </bottom>
      <diagonal/>
    </border>
    <border>
      <left style="thin">
        <color theme="4" tint="0.39988402966399123"/>
      </left>
      <right/>
      <top style="thin">
        <color theme="4" tint="0.39985351115451523"/>
      </top>
      <bottom/>
      <diagonal/>
    </border>
    <border>
      <left/>
      <right/>
      <top style="thin">
        <color theme="4" tint="0.39985351115451523"/>
      </top>
      <bottom/>
      <diagonal/>
    </border>
    <border>
      <left/>
      <right style="thin">
        <color theme="4" tint="0.39985351115451523"/>
      </right>
      <top style="thin">
        <color theme="4" tint="0.39985351115451523"/>
      </top>
      <bottom/>
      <diagonal/>
    </border>
    <border>
      <left style="medium">
        <color rgb="FF95B3D7"/>
      </left>
      <right style="medium">
        <color rgb="FF95B3D7"/>
      </right>
      <top style="thin">
        <color theme="4" tint="0.39985351115451523"/>
      </top>
      <bottom style="thin">
        <color theme="4" tint="0.39985351115451523"/>
      </bottom>
      <diagonal/>
    </border>
    <border>
      <left/>
      <right/>
      <top/>
      <bottom style="thin">
        <color theme="4" tint="0.39985351115451523"/>
      </bottom>
      <diagonal/>
    </border>
    <border>
      <left/>
      <right style="thin">
        <color theme="4" tint="0.39985351115451523"/>
      </right>
      <top/>
      <bottom style="thin">
        <color theme="4" tint="0.39985351115451523"/>
      </bottom>
      <diagonal/>
    </border>
    <border>
      <left style="thin">
        <color theme="4" tint="0.39988402966399123"/>
      </left>
      <right/>
      <top/>
      <bottom/>
      <diagonal/>
    </border>
    <border>
      <left/>
      <right style="thin">
        <color theme="4" tint="0.39985351115451523"/>
      </right>
      <top/>
      <bottom/>
      <diagonal/>
    </border>
    <border>
      <left style="thin">
        <color theme="4" tint="0.39985351115451523"/>
      </left>
      <right style="medium">
        <color rgb="FF95B3D7"/>
      </right>
      <top style="thin">
        <color theme="4" tint="0.39985351115451523"/>
      </top>
      <bottom/>
      <diagonal/>
    </border>
    <border>
      <left style="thin">
        <color theme="4" tint="0.39985351115451523"/>
      </left>
      <right style="medium">
        <color rgb="FF95B3D7"/>
      </right>
      <top/>
      <bottom/>
      <diagonal/>
    </border>
    <border>
      <left style="thin">
        <color theme="4" tint="0.39985351115451523"/>
      </left>
      <right style="medium">
        <color rgb="FF95B3D7"/>
      </right>
      <top/>
      <bottom style="thin">
        <color theme="4" tint="0.39985351115451523"/>
      </bottom>
      <diagonal/>
    </border>
    <border>
      <left/>
      <right style="medium">
        <color rgb="FF95B3D7"/>
      </right>
      <top style="thin">
        <color theme="4" tint="0.39985351115451523"/>
      </top>
      <bottom style="double">
        <color theme="4" tint="-0.24994659260841701"/>
      </bottom>
      <diagonal/>
    </border>
    <border>
      <left/>
      <right/>
      <top style="double">
        <color theme="4" tint="-0.24994659260841701"/>
      </top>
      <bottom/>
      <diagonal/>
    </border>
    <border>
      <left style="medium">
        <color rgb="FF70AD47"/>
      </left>
      <right/>
      <top/>
      <bottom style="medium">
        <color rgb="FFA8D08D"/>
      </bottom>
      <diagonal/>
    </border>
    <border>
      <left style="medium">
        <color rgb="FF70AD47"/>
      </left>
      <right/>
      <top/>
      <bottom/>
      <diagonal/>
    </border>
    <border>
      <left/>
      <right style="medium">
        <color rgb="FF70AD47"/>
      </right>
      <top/>
      <bottom/>
      <diagonal/>
    </border>
    <border>
      <left style="medium">
        <color rgb="FFA8D08D"/>
      </left>
      <right style="medium">
        <color rgb="FFA8D08D"/>
      </right>
      <top/>
      <bottom style="medium">
        <color indexed="64"/>
      </bottom>
      <diagonal/>
    </border>
    <border>
      <left/>
      <right style="medium">
        <color rgb="FFA8D08D"/>
      </right>
      <top/>
      <bottom style="medium">
        <color indexed="64"/>
      </bottom>
      <diagonal/>
    </border>
    <border>
      <left style="medium">
        <color rgb="FFA8D08D"/>
      </left>
      <right style="medium">
        <color rgb="FFA8D08D"/>
      </right>
      <top/>
      <bottom style="double">
        <color rgb="FF70AD47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6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/>
    <xf numFmtId="169" fontId="3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</cellStyleXfs>
  <cellXfs count="847">
    <xf numFmtId="0" fontId="0" fillId="0" borderId="0" xfId="0"/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4" fillId="0" borderId="0" xfId="0" applyFont="1"/>
    <xf numFmtId="0" fontId="5" fillId="0" borderId="2" xfId="0" applyFont="1" applyBorder="1"/>
    <xf numFmtId="43" fontId="5" fillId="0" borderId="2" xfId="1" applyFont="1" applyBorder="1" applyAlignment="1"/>
    <xf numFmtId="0" fontId="4" fillId="0" borderId="2" xfId="5" applyFont="1" applyBorder="1"/>
    <xf numFmtId="43" fontId="4" fillId="0" borderId="2" xfId="1" applyFont="1" applyBorder="1" applyAlignment="1"/>
    <xf numFmtId="2" fontId="4" fillId="0" borderId="0" xfId="0" applyNumberFormat="1" applyFont="1"/>
    <xf numFmtId="43" fontId="4" fillId="0" borderId="0" xfId="0" applyNumberFormat="1" applyFont="1"/>
    <xf numFmtId="43" fontId="4" fillId="0" borderId="0" xfId="1" applyFont="1" applyAlignment="1"/>
    <xf numFmtId="0" fontId="5" fillId="0" borderId="2" xfId="0" applyFont="1" applyBorder="1" applyAlignment="1">
      <alignment wrapText="1"/>
    </xf>
    <xf numFmtId="43" fontId="5" fillId="0" borderId="2" xfId="1" applyFont="1" applyBorder="1" applyAlignment="1">
      <alignment wrapText="1"/>
    </xf>
    <xf numFmtId="0" fontId="4" fillId="0" borderId="2" xfId="0" applyFont="1" applyBorder="1" applyAlignment="1">
      <alignment wrapText="1"/>
    </xf>
    <xf numFmtId="43" fontId="4" fillId="0" borderId="2" xfId="1" applyFont="1" applyBorder="1" applyAlignment="1">
      <alignment wrapText="1"/>
    </xf>
    <xf numFmtId="43" fontId="4" fillId="0" borderId="0" xfId="1" applyFont="1" applyAlignment="1">
      <alignment wrapText="1"/>
    </xf>
    <xf numFmtId="0" fontId="5" fillId="0" borderId="1" xfId="5" applyFont="1" applyBorder="1"/>
    <xf numFmtId="43" fontId="5" fillId="0" borderId="1" xfId="1" applyFont="1" applyBorder="1"/>
    <xf numFmtId="0" fontId="4" fillId="0" borderId="0" xfId="5" applyFont="1"/>
    <xf numFmtId="43" fontId="4" fillId="0" borderId="0" xfId="1" applyFont="1"/>
    <xf numFmtId="166" fontId="4" fillId="0" borderId="0" xfId="1" applyNumberFormat="1" applyFont="1"/>
    <xf numFmtId="43" fontId="5" fillId="0" borderId="2" xfId="1" applyFont="1" applyBorder="1"/>
    <xf numFmtId="0" fontId="5" fillId="2" borderId="2" xfId="0" applyFont="1" applyFill="1" applyBorder="1"/>
    <xf numFmtId="43" fontId="5" fillId="2" borderId="3" xfId="1" applyFont="1" applyFill="1" applyBorder="1"/>
    <xf numFmtId="1" fontId="5" fillId="0" borderId="2" xfId="0" applyNumberFormat="1" applyFont="1" applyBorder="1"/>
    <xf numFmtId="1" fontId="5" fillId="2" borderId="2" xfId="0" applyNumberFormat="1" applyFont="1" applyFill="1" applyBorder="1" applyAlignment="1">
      <alignment vertical="center"/>
    </xf>
    <xf numFmtId="43" fontId="5" fillId="2" borderId="2" xfId="1" applyFont="1" applyFill="1" applyBorder="1" applyAlignment="1">
      <alignment vertical="center"/>
    </xf>
    <xf numFmtId="0" fontId="5" fillId="0" borderId="7" xfId="0" applyFont="1" applyBorder="1" applyAlignment="1">
      <alignment wrapText="1"/>
    </xf>
    <xf numFmtId="0" fontId="4" fillId="0" borderId="7" xfId="0" applyFont="1" applyBorder="1" applyAlignment="1">
      <alignment wrapText="1"/>
    </xf>
    <xf numFmtId="43" fontId="4" fillId="0" borderId="7" xfId="1" applyFont="1" applyBorder="1" applyAlignment="1">
      <alignment wrapText="1"/>
    </xf>
    <xf numFmtId="0" fontId="5" fillId="0" borderId="7" xfId="0" applyFont="1" applyBorder="1"/>
    <xf numFmtId="166" fontId="4" fillId="0" borderId="2" xfId="1" applyNumberFormat="1" applyFont="1" applyBorder="1"/>
    <xf numFmtId="0" fontId="10" fillId="0" borderId="0" xfId="0" applyFont="1"/>
    <xf numFmtId="0" fontId="5" fillId="0" borderId="0" xfId="5" applyFont="1"/>
    <xf numFmtId="166" fontId="5" fillId="0" borderId="0" xfId="1" applyNumberFormat="1" applyFont="1"/>
    <xf numFmtId="43" fontId="5" fillId="0" borderId="0" xfId="1" applyFont="1"/>
    <xf numFmtId="0" fontId="8" fillId="3" borderId="10" xfId="0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8" fillId="3" borderId="11" xfId="0" applyFont="1" applyFill="1" applyBorder="1" applyAlignment="1">
      <alignment horizontal="left"/>
    </xf>
    <xf numFmtId="0" fontId="8" fillId="3" borderId="11" xfId="0" applyNumberFormat="1" applyFont="1" applyFill="1" applyBorder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4" borderId="12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right" vertical="center"/>
    </xf>
    <xf numFmtId="0" fontId="7" fillId="5" borderId="17" xfId="0" applyFont="1" applyFill="1" applyBorder="1" applyAlignment="1">
      <alignment horizontal="right" vertical="center"/>
    </xf>
    <xf numFmtId="0" fontId="14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right" vertical="center"/>
    </xf>
    <xf numFmtId="0" fontId="7" fillId="0" borderId="17" xfId="0" applyFont="1" applyBorder="1" applyAlignment="1">
      <alignment horizontal="right" vertical="center"/>
    </xf>
    <xf numFmtId="0" fontId="14" fillId="5" borderId="1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right" vertical="center"/>
    </xf>
    <xf numFmtId="0" fontId="7" fillId="5" borderId="20" xfId="0" applyFont="1" applyFill="1" applyBorder="1" applyAlignment="1">
      <alignment horizontal="right" vertical="center"/>
    </xf>
    <xf numFmtId="0" fontId="8" fillId="3" borderId="10" xfId="0" applyFont="1" applyFill="1" applyBorder="1" applyAlignment="1">
      <alignment wrapText="1"/>
    </xf>
    <xf numFmtId="0" fontId="8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ont="1"/>
    <xf numFmtId="0" fontId="14" fillId="0" borderId="16" xfId="0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/>
    </xf>
    <xf numFmtId="0" fontId="8" fillId="0" borderId="0" xfId="0" applyFont="1"/>
    <xf numFmtId="0" fontId="11" fillId="0" borderId="0" xfId="0" applyFont="1"/>
    <xf numFmtId="0" fontId="12" fillId="0" borderId="0" xfId="0" applyFont="1"/>
    <xf numFmtId="0" fontId="13" fillId="4" borderId="12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6" borderId="4" xfId="0" applyFill="1" applyBorder="1"/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8" fillId="6" borderId="5" xfId="0" applyFont="1" applyFill="1" applyBorder="1"/>
    <xf numFmtId="0" fontId="8" fillId="6" borderId="5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right" vertical="center"/>
    </xf>
    <xf numFmtId="0" fontId="6" fillId="5" borderId="17" xfId="0" applyFont="1" applyFill="1" applyBorder="1" applyAlignment="1">
      <alignment horizontal="right" vertical="center"/>
    </xf>
    <xf numFmtId="0" fontId="1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16" fillId="5" borderId="18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right" vertical="center"/>
    </xf>
    <xf numFmtId="0" fontId="6" fillId="5" borderId="20" xfId="0" applyFont="1" applyFill="1" applyBorder="1" applyAlignment="1">
      <alignment horizontal="right" vertical="center"/>
    </xf>
    <xf numFmtId="0" fontId="16" fillId="0" borderId="16" xfId="0" applyFont="1" applyBorder="1" applyAlignment="1">
      <alignment horizontal="right" vertical="center"/>
    </xf>
    <xf numFmtId="0" fontId="16" fillId="0" borderId="17" xfId="0" applyFont="1" applyBorder="1" applyAlignment="1">
      <alignment horizontal="right" vertical="center"/>
    </xf>
    <xf numFmtId="0" fontId="0" fillId="5" borderId="16" xfId="0" applyFont="1" applyFill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right" vertical="center"/>
    </xf>
    <xf numFmtId="0" fontId="6" fillId="0" borderId="20" xfId="0" applyFont="1" applyBorder="1" applyAlignment="1">
      <alignment horizontal="right" vertical="center"/>
    </xf>
    <xf numFmtId="0" fontId="16" fillId="5" borderId="16" xfId="0" applyFont="1" applyFill="1" applyBorder="1" applyAlignment="1">
      <alignment horizontal="right" vertical="center"/>
    </xf>
    <xf numFmtId="0" fontId="16" fillId="5" borderId="17" xfId="0" applyFont="1" applyFill="1" applyBorder="1" applyAlignment="1">
      <alignment horizontal="right" vertical="center"/>
    </xf>
    <xf numFmtId="0" fontId="17" fillId="0" borderId="21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 wrapText="1"/>
    </xf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8" fillId="3" borderId="10" xfId="0" applyFont="1" applyFill="1" applyBorder="1" applyAlignment="1">
      <alignment horizontal="center"/>
    </xf>
    <xf numFmtId="0" fontId="8" fillId="0" borderId="0" xfId="0" applyFont="1" applyAlignment="1">
      <alignment horizontal="left" vertical="top"/>
    </xf>
    <xf numFmtId="0" fontId="6" fillId="0" borderId="0" xfId="0" applyFont="1"/>
    <xf numFmtId="0" fontId="16" fillId="0" borderId="0" xfId="0" applyFont="1"/>
    <xf numFmtId="0" fontId="8" fillId="3" borderId="11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 wrapText="1"/>
    </xf>
    <xf numFmtId="0" fontId="0" fillId="0" borderId="7" xfId="0" applyBorder="1"/>
    <xf numFmtId="4" fontId="0" fillId="0" borderId="7" xfId="0" applyNumberFormat="1" applyBorder="1"/>
    <xf numFmtId="0" fontId="8" fillId="6" borderId="1" xfId="0" applyFont="1" applyFill="1" applyBorder="1"/>
    <xf numFmtId="0" fontId="0" fillId="6" borderId="4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8" fillId="6" borderId="7" xfId="0" applyFont="1" applyFill="1" applyBorder="1"/>
    <xf numFmtId="4" fontId="8" fillId="6" borderId="7" xfId="0" applyNumberFormat="1" applyFont="1" applyFill="1" applyBorder="1"/>
    <xf numFmtId="0" fontId="8" fillId="6" borderId="0" xfId="0" applyFont="1" applyFill="1" applyBorder="1"/>
    <xf numFmtId="0" fontId="12" fillId="0" borderId="0" xfId="0" applyFont="1" applyFill="1" applyBorder="1"/>
    <xf numFmtId="0" fontId="20" fillId="5" borderId="15" xfId="0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3" fontId="6" fillId="5" borderId="16" xfId="0" applyNumberFormat="1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3" fontId="16" fillId="5" borderId="16" xfId="0" applyNumberFormat="1" applyFont="1" applyFill="1" applyBorder="1" applyAlignment="1">
      <alignment horizontal="center" vertical="center"/>
    </xf>
    <xf numFmtId="4" fontId="16" fillId="5" borderId="16" xfId="0" applyNumberFormat="1" applyFont="1" applyFill="1" applyBorder="1" applyAlignment="1">
      <alignment horizontal="center" vertical="center"/>
    </xf>
    <xf numFmtId="4" fontId="16" fillId="5" borderId="17" xfId="0" applyNumberFormat="1" applyFont="1" applyFill="1" applyBorder="1" applyAlignment="1">
      <alignment horizontal="center"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0" fillId="5" borderId="36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0" fillId="0" borderId="36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5" borderId="19" xfId="0" applyFont="1" applyFill="1" applyBorder="1" applyAlignment="1">
      <alignment vertical="center"/>
    </xf>
    <xf numFmtId="0" fontId="0" fillId="5" borderId="37" xfId="0" applyFont="1" applyFill="1" applyBorder="1" applyAlignment="1">
      <alignment vertical="center"/>
    </xf>
    <xf numFmtId="0" fontId="0" fillId="5" borderId="20" xfId="0" applyFont="1" applyFill="1" applyBorder="1" applyAlignment="1">
      <alignment vertical="center"/>
    </xf>
    <xf numFmtId="0" fontId="15" fillId="4" borderId="28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16" fillId="5" borderId="30" xfId="0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4" fontId="6" fillId="5" borderId="16" xfId="0" applyNumberFormat="1" applyFont="1" applyFill="1" applyBorder="1" applyAlignment="1">
      <alignment horizontal="right" vertical="center"/>
    </xf>
    <xf numFmtId="0" fontId="23" fillId="0" borderId="1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6" xfId="0" applyFont="1" applyBorder="1" applyAlignment="1">
      <alignment horizontal="right" vertical="center"/>
    </xf>
    <xf numFmtId="0" fontId="6" fillId="5" borderId="36" xfId="0" applyFont="1" applyFill="1" applyBorder="1" applyAlignment="1">
      <alignment horizontal="right" vertical="center"/>
    </xf>
    <xf numFmtId="4" fontId="6" fillId="0" borderId="16" xfId="0" applyNumberFormat="1" applyFont="1" applyBorder="1" applyAlignment="1">
      <alignment horizontal="right" vertical="center"/>
    </xf>
    <xf numFmtId="0" fontId="23" fillId="5" borderId="1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4" fontId="8" fillId="0" borderId="16" xfId="0" applyNumberFormat="1" applyFont="1" applyBorder="1" applyAlignment="1">
      <alignment horizontal="right" vertical="center"/>
    </xf>
    <xf numFmtId="0" fontId="8" fillId="0" borderId="36" xfId="0" applyFont="1" applyBorder="1" applyAlignment="1">
      <alignment horizontal="right" vertical="center"/>
    </xf>
    <xf numFmtId="4" fontId="8" fillId="0" borderId="36" xfId="0" applyNumberFormat="1" applyFont="1" applyBorder="1" applyAlignment="1">
      <alignment horizontal="right" vertical="center"/>
    </xf>
    <xf numFmtId="0" fontId="8" fillId="0" borderId="17" xfId="0" applyFont="1" applyBorder="1" applyAlignment="1">
      <alignment horizontal="right" vertical="center"/>
    </xf>
    <xf numFmtId="0" fontId="8" fillId="5" borderId="15" xfId="0" applyFont="1" applyFill="1" applyBorder="1" applyAlignment="1">
      <alignment horizontal="center" vertical="center"/>
    </xf>
    <xf numFmtId="0" fontId="0" fillId="5" borderId="17" xfId="0" applyFont="1" applyFill="1" applyBorder="1" applyAlignment="1">
      <alignment horizontal="right" vertical="center"/>
    </xf>
    <xf numFmtId="0" fontId="0" fillId="0" borderId="17" xfId="0" applyFont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/>
    </xf>
    <xf numFmtId="0" fontId="0" fillId="5" borderId="20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9" fillId="0" borderId="0" xfId="0" applyFont="1"/>
    <xf numFmtId="0" fontId="9" fillId="0" borderId="0" xfId="0" applyFont="1" applyFill="1"/>
    <xf numFmtId="0" fontId="24" fillId="0" borderId="0" xfId="0" applyFont="1" applyFill="1" applyAlignment="1">
      <alignment horizontal="left" vertical="top"/>
    </xf>
    <xf numFmtId="0" fontId="26" fillId="4" borderId="14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0" xfId="0" applyFont="1" applyBorder="1" applyAlignment="1">
      <alignment horizontal="right" vertical="center"/>
    </xf>
    <xf numFmtId="0" fontId="8" fillId="5" borderId="17" xfId="0" applyFont="1" applyFill="1" applyBorder="1" applyAlignment="1">
      <alignment horizontal="right" vertical="center"/>
    </xf>
    <xf numFmtId="4" fontId="0" fillId="0" borderId="17" xfId="0" applyNumberFormat="1" applyFont="1" applyBorder="1" applyAlignment="1">
      <alignment horizontal="right" vertical="center"/>
    </xf>
    <xf numFmtId="4" fontId="0" fillId="5" borderId="17" xfId="0" applyNumberFormat="1" applyFont="1" applyFill="1" applyBorder="1" applyAlignment="1">
      <alignment horizontal="right" vertical="center"/>
    </xf>
    <xf numFmtId="4" fontId="8" fillId="5" borderId="17" xfId="0" applyNumberFormat="1" applyFont="1" applyFill="1" applyBorder="1" applyAlignment="1">
      <alignment horizontal="right" vertical="center"/>
    </xf>
    <xf numFmtId="0" fontId="12" fillId="0" borderId="21" xfId="0" applyFont="1" applyFill="1" applyBorder="1" applyAlignment="1">
      <alignment horizontal="center" vertical="center"/>
    </xf>
    <xf numFmtId="0" fontId="27" fillId="0" borderId="1" xfId="3" applyFont="1" applyBorder="1"/>
    <xf numFmtId="0" fontId="3" fillId="0" borderId="0" xfId="3"/>
    <xf numFmtId="0" fontId="25" fillId="0" borderId="0" xfId="3" applyFont="1"/>
    <xf numFmtId="0" fontId="3" fillId="0" borderId="0" xfId="3" applyFont="1"/>
    <xf numFmtId="0" fontId="27" fillId="0" borderId="0" xfId="3" applyFont="1" applyBorder="1" applyAlignment="1">
      <alignment vertical="center"/>
    </xf>
    <xf numFmtId="0" fontId="27" fillId="0" borderId="0" xfId="3" applyFont="1" applyBorder="1"/>
    <xf numFmtId="0" fontId="28" fillId="0" borderId="0" xfId="3" applyFont="1"/>
    <xf numFmtId="0" fontId="29" fillId="0" borderId="0" xfId="3" applyFont="1"/>
    <xf numFmtId="4" fontId="30" fillId="8" borderId="41" xfId="3" applyNumberFormat="1" applyFont="1" applyFill="1" applyBorder="1" applyAlignment="1">
      <alignment horizontal="center"/>
    </xf>
    <xf numFmtId="0" fontId="27" fillId="0" borderId="0" xfId="3" applyFont="1" applyFill="1" applyBorder="1"/>
    <xf numFmtId="4" fontId="27" fillId="0" borderId="0" xfId="3" applyNumberFormat="1" applyFont="1" applyFill="1" applyBorder="1" applyAlignment="1">
      <alignment horizontal="right"/>
    </xf>
    <xf numFmtId="3" fontId="25" fillId="0" borderId="0" xfId="3" applyNumberFormat="1" applyFont="1"/>
    <xf numFmtId="167" fontId="3" fillId="0" borderId="0" xfId="3" applyNumberFormat="1"/>
    <xf numFmtId="0" fontId="3" fillId="0" borderId="0" xfId="3" applyFill="1"/>
    <xf numFmtId="4" fontId="27" fillId="0" borderId="0" xfId="3" applyNumberFormat="1" applyFont="1" applyBorder="1"/>
    <xf numFmtId="0" fontId="3" fillId="0" borderId="0" xfId="3" applyAlignment="1">
      <alignment vertical="center"/>
    </xf>
    <xf numFmtId="0" fontId="30" fillId="0" borderId="42" xfId="3" applyFont="1" applyBorder="1" applyAlignment="1">
      <alignment vertical="center"/>
    </xf>
    <xf numFmtId="4" fontId="30" fillId="0" borderId="42" xfId="3" applyNumberFormat="1" applyFont="1" applyBorder="1" applyAlignment="1">
      <alignment vertical="center"/>
    </xf>
    <xf numFmtId="4" fontId="3" fillId="0" borderId="0" xfId="3" applyNumberFormat="1"/>
    <xf numFmtId="0" fontId="3" fillId="0" borderId="0" xfId="3" applyFont="1" applyFill="1" applyBorder="1"/>
    <xf numFmtId="0" fontId="32" fillId="0" borderId="0" xfId="3" applyFont="1"/>
    <xf numFmtId="0" fontId="32" fillId="0" borderId="0" xfId="3" applyFont="1" applyAlignment="1">
      <alignment horizontal="left"/>
    </xf>
    <xf numFmtId="0" fontId="33" fillId="0" borderId="0" xfId="3" applyFont="1"/>
    <xf numFmtId="0" fontId="25" fillId="0" borderId="0" xfId="3" applyFont="1" applyAlignment="1">
      <alignment vertical="center"/>
    </xf>
    <xf numFmtId="3" fontId="25" fillId="0" borderId="0" xfId="3" applyNumberFormat="1" applyFont="1" applyAlignment="1">
      <alignment vertical="center"/>
    </xf>
    <xf numFmtId="0" fontId="3" fillId="0" borderId="0" xfId="3" applyFont="1" applyAlignment="1">
      <alignment vertical="center"/>
    </xf>
    <xf numFmtId="0" fontId="34" fillId="0" borderId="0" xfId="3" applyFont="1" applyAlignment="1">
      <alignment horizontal="center"/>
    </xf>
    <xf numFmtId="0" fontId="34" fillId="0" borderId="0" xfId="3" applyFont="1" applyAlignment="1"/>
    <xf numFmtId="0" fontId="25" fillId="0" borderId="0" xfId="3" applyFont="1" applyFill="1" applyBorder="1"/>
    <xf numFmtId="0" fontId="35" fillId="0" borderId="0" xfId="3" applyFont="1"/>
    <xf numFmtId="0" fontId="27" fillId="0" borderId="0" xfId="3" applyFont="1"/>
    <xf numFmtId="4" fontId="27" fillId="0" borderId="0" xfId="3" applyNumberFormat="1" applyFont="1" applyAlignment="1">
      <alignment horizontal="left"/>
    </xf>
    <xf numFmtId="4" fontId="27" fillId="0" borderId="0" xfId="3" applyNumberFormat="1" applyFont="1" applyAlignment="1"/>
    <xf numFmtId="0" fontId="27" fillId="0" borderId="0" xfId="3" applyFont="1" applyAlignment="1">
      <alignment horizontal="left"/>
    </xf>
    <xf numFmtId="0" fontId="27" fillId="0" borderId="0" xfId="3" applyFont="1" applyAlignment="1"/>
    <xf numFmtId="0" fontId="32" fillId="0" borderId="0" xfId="3" applyFont="1" applyAlignment="1"/>
    <xf numFmtId="0" fontId="36" fillId="0" borderId="0" xfId="3" applyFont="1"/>
    <xf numFmtId="0" fontId="32" fillId="0" borderId="0" xfId="3" applyFont="1" applyFill="1" applyBorder="1"/>
    <xf numFmtId="0" fontId="27" fillId="0" borderId="0" xfId="3" applyFont="1" applyFill="1" applyBorder="1" applyAlignment="1"/>
    <xf numFmtId="0" fontId="32" fillId="0" borderId="0" xfId="3" applyFont="1" applyBorder="1"/>
    <xf numFmtId="0" fontId="32" fillId="0" borderId="0" xfId="3" applyNumberFormat="1" applyFont="1" applyFill="1" applyBorder="1" applyAlignment="1"/>
    <xf numFmtId="0" fontId="27" fillId="0" borderId="0" xfId="3" applyNumberFormat="1" applyFont="1" applyFill="1" applyBorder="1" applyAlignment="1"/>
    <xf numFmtId="0" fontId="37" fillId="0" borderId="0" xfId="3" applyFont="1"/>
    <xf numFmtId="0" fontId="37" fillId="0" borderId="0" xfId="3" applyFont="1" applyFill="1" applyBorder="1" applyAlignment="1"/>
    <xf numFmtId="4" fontId="27" fillId="0" borderId="0" xfId="3" applyNumberFormat="1" applyFont="1" applyFill="1" applyBorder="1"/>
    <xf numFmtId="4" fontId="34" fillId="8" borderId="45" xfId="3" applyNumberFormat="1" applyFont="1" applyFill="1" applyBorder="1" applyAlignment="1">
      <alignment horizontal="center"/>
    </xf>
    <xf numFmtId="4" fontId="34" fillId="8" borderId="47" xfId="3" applyNumberFormat="1" applyFont="1" applyFill="1" applyBorder="1" applyAlignment="1">
      <alignment horizontal="center"/>
    </xf>
    <xf numFmtId="0" fontId="39" fillId="0" borderId="0" xfId="3" applyFont="1" applyBorder="1"/>
    <xf numFmtId="4" fontId="27" fillId="0" borderId="0" xfId="3" applyNumberFormat="1" applyFont="1" applyFill="1" applyAlignment="1">
      <alignment horizontal="right"/>
    </xf>
    <xf numFmtId="0" fontId="39" fillId="0" borderId="0" xfId="3" applyFont="1"/>
    <xf numFmtId="4" fontId="27" fillId="0" borderId="0" xfId="3" applyNumberFormat="1" applyFont="1" applyFill="1"/>
    <xf numFmtId="0" fontId="39" fillId="0" borderId="0" xfId="3" applyFont="1" applyFill="1" applyBorder="1"/>
    <xf numFmtId="0" fontId="39" fillId="0" borderId="0" xfId="3" applyFont="1" applyBorder="1" applyAlignment="1">
      <alignment horizontal="left"/>
    </xf>
    <xf numFmtId="0" fontId="27" fillId="0" borderId="0" xfId="3" applyFont="1" applyFill="1"/>
    <xf numFmtId="4" fontId="27" fillId="0" borderId="0" xfId="3" applyNumberFormat="1" applyFont="1"/>
    <xf numFmtId="168" fontId="27" fillId="0" borderId="0" xfId="3" applyNumberFormat="1" applyFont="1"/>
    <xf numFmtId="0" fontId="27" fillId="8" borderId="8" xfId="3" applyFont="1" applyFill="1" applyBorder="1"/>
    <xf numFmtId="4" fontId="27" fillId="8" borderId="8" xfId="3" applyNumberFormat="1" applyFont="1" applyFill="1" applyBorder="1"/>
    <xf numFmtId="4" fontId="30" fillId="8" borderId="8" xfId="3" applyNumberFormat="1" applyFont="1" applyFill="1" applyBorder="1"/>
    <xf numFmtId="4" fontId="3" fillId="0" borderId="0" xfId="3" applyNumberFormat="1" applyFont="1" applyFill="1"/>
    <xf numFmtId="0" fontId="28" fillId="0" borderId="0" xfId="3" applyFont="1" applyAlignment="1">
      <alignment horizontal="center"/>
    </xf>
    <xf numFmtId="4" fontId="30" fillId="8" borderId="45" xfId="3" applyNumberFormat="1" applyFont="1" applyFill="1" applyBorder="1" applyAlignment="1">
      <alignment horizontal="center"/>
    </xf>
    <xf numFmtId="4" fontId="30" fillId="0" borderId="0" xfId="3" applyNumberFormat="1" applyFont="1" applyFill="1" applyBorder="1" applyAlignment="1">
      <alignment horizontal="center"/>
    </xf>
    <xf numFmtId="4" fontId="35" fillId="0" borderId="0" xfId="3" applyNumberFormat="1" applyFont="1"/>
    <xf numFmtId="4" fontId="3" fillId="0" borderId="0" xfId="3" applyNumberFormat="1" applyFont="1"/>
    <xf numFmtId="4" fontId="25" fillId="0" borderId="0" xfId="3" applyNumberFormat="1" applyFont="1"/>
    <xf numFmtId="4" fontId="25" fillId="0" borderId="0" xfId="3" applyNumberFormat="1" applyFont="1" applyAlignment="1">
      <alignment vertical="center"/>
    </xf>
    <xf numFmtId="0" fontId="25" fillId="0" borderId="0" xfId="3" applyFont="1" applyFill="1"/>
    <xf numFmtId="4" fontId="30" fillId="0" borderId="0" xfId="3" applyNumberFormat="1" applyFont="1" applyBorder="1" applyAlignment="1">
      <alignment vertical="center"/>
    </xf>
    <xf numFmtId="0" fontId="30" fillId="0" borderId="0" xfId="3" applyFont="1" applyAlignment="1">
      <alignment horizontal="center"/>
    </xf>
    <xf numFmtId="4" fontId="33" fillId="0" borderId="0" xfId="3" applyNumberFormat="1" applyFont="1"/>
    <xf numFmtId="4" fontId="40" fillId="0" borderId="0" xfId="12" applyNumberFormat="1" applyFont="1" applyFill="1" applyBorder="1" applyAlignment="1"/>
    <xf numFmtId="0" fontId="39" fillId="0" borderId="0" xfId="3" applyFont="1" applyFill="1" applyBorder="1" applyAlignment="1">
      <alignment horizontal="left"/>
    </xf>
    <xf numFmtId="0" fontId="39" fillId="0" borderId="0" xfId="3" applyFont="1" applyFill="1"/>
    <xf numFmtId="0" fontId="39" fillId="0" borderId="0" xfId="3" applyFont="1" applyAlignment="1">
      <alignment horizontal="left"/>
    </xf>
    <xf numFmtId="0" fontId="3" fillId="0" borderId="0" xfId="3" applyBorder="1"/>
    <xf numFmtId="0" fontId="34" fillId="0" borderId="42" xfId="3" applyFont="1" applyBorder="1"/>
    <xf numFmtId="4" fontId="34" fillId="0" borderId="42" xfId="3" applyNumberFormat="1" applyFont="1" applyFill="1" applyBorder="1"/>
    <xf numFmtId="4" fontId="27" fillId="0" borderId="1" xfId="3" applyNumberFormat="1" applyFont="1" applyBorder="1"/>
    <xf numFmtId="0" fontId="24" fillId="0" borderId="0" xfId="3" applyFont="1"/>
    <xf numFmtId="0" fontId="41" fillId="0" borderId="0" xfId="3" applyFont="1"/>
    <xf numFmtId="0" fontId="34" fillId="0" borderId="0" xfId="3" applyFont="1"/>
    <xf numFmtId="0" fontId="28" fillId="0" borderId="0" xfId="3" applyFont="1" applyAlignment="1">
      <alignment horizontal="left"/>
    </xf>
    <xf numFmtId="4" fontId="33" fillId="0" borderId="0" xfId="3" applyNumberFormat="1" applyFont="1" applyAlignment="1">
      <alignment horizontal="centerContinuous"/>
    </xf>
    <xf numFmtId="0" fontId="30" fillId="8" borderId="40" xfId="3" applyFont="1" applyFill="1" applyBorder="1" applyAlignment="1">
      <alignment vertical="center" wrapText="1"/>
    </xf>
    <xf numFmtId="4" fontId="30" fillId="8" borderId="45" xfId="3" applyNumberFormat="1" applyFont="1" applyFill="1" applyBorder="1" applyAlignment="1">
      <alignment horizontal="center" vertical="center"/>
    </xf>
    <xf numFmtId="0" fontId="10" fillId="0" borderId="0" xfId="3" applyFont="1" applyBorder="1"/>
    <xf numFmtId="0" fontId="24" fillId="0" borderId="0" xfId="3" applyFont="1" applyFill="1"/>
    <xf numFmtId="0" fontId="3" fillId="0" borderId="0" xfId="3" applyFont="1" applyFill="1"/>
    <xf numFmtId="0" fontId="42" fillId="0" borderId="0" xfId="3" applyFont="1"/>
    <xf numFmtId="4" fontId="24" fillId="0" borderId="0" xfId="3" applyNumberFormat="1" applyFont="1"/>
    <xf numFmtId="0" fontId="32" fillId="0" borderId="0" xfId="3" applyFont="1" applyFill="1" applyBorder="1" applyAlignment="1"/>
    <xf numFmtId="0" fontId="43" fillId="0" borderId="0" xfId="3" applyFont="1" applyFill="1" applyBorder="1" applyAlignment="1"/>
    <xf numFmtId="4" fontId="30" fillId="0" borderId="42" xfId="3" applyNumberFormat="1" applyFont="1" applyFill="1" applyBorder="1" applyAlignment="1">
      <alignment vertical="center"/>
    </xf>
    <xf numFmtId="4" fontId="30" fillId="0" borderId="0" xfId="9" applyNumberFormat="1" applyFont="1" applyBorder="1" applyAlignment="1">
      <alignment vertical="center"/>
    </xf>
    <xf numFmtId="4" fontId="32" fillId="0" borderId="0" xfId="9" applyNumberFormat="1" applyFont="1" applyFill="1" applyBorder="1" applyAlignment="1"/>
    <xf numFmtId="3" fontId="3" fillId="0" borderId="0" xfId="3" applyNumberFormat="1" applyFont="1"/>
    <xf numFmtId="3" fontId="3" fillId="0" borderId="0" xfId="3" applyNumberFormat="1"/>
    <xf numFmtId="3" fontId="24" fillId="0" borderId="0" xfId="3" applyNumberFormat="1" applyFont="1"/>
    <xf numFmtId="0" fontId="32" fillId="0" borderId="0" xfId="3" applyFont="1" applyBorder="1" applyAlignment="1">
      <alignment horizontal="right"/>
    </xf>
    <xf numFmtId="0" fontId="32" fillId="0" borderId="0" xfId="3" applyFont="1" applyBorder="1" applyAlignment="1">
      <alignment horizontal="left"/>
    </xf>
    <xf numFmtId="0" fontId="42" fillId="0" borderId="0" xfId="3" applyFont="1" applyBorder="1"/>
    <xf numFmtId="3" fontId="42" fillId="0" borderId="0" xfId="4" applyNumberFormat="1" applyFont="1" applyFill="1" applyBorder="1"/>
    <xf numFmtId="0" fontId="42" fillId="0" borderId="0" xfId="3" applyFont="1" applyFill="1" applyBorder="1"/>
    <xf numFmtId="4" fontId="28" fillId="0" borderId="0" xfId="3" applyNumberFormat="1" applyFont="1"/>
    <xf numFmtId="0" fontId="30" fillId="8" borderId="41" xfId="3" applyFont="1" applyFill="1" applyBorder="1" applyAlignment="1">
      <alignment vertical="center" wrapText="1"/>
    </xf>
    <xf numFmtId="0" fontId="30" fillId="8" borderId="41" xfId="3" applyFont="1" applyFill="1" applyBorder="1" applyAlignment="1">
      <alignment vertical="center"/>
    </xf>
    <xf numFmtId="0" fontId="30" fillId="0" borderId="0" xfId="3" applyFont="1" applyFill="1" applyBorder="1" applyAlignment="1">
      <alignment horizontal="left" vertical="center" wrapText="1"/>
    </xf>
    <xf numFmtId="0" fontId="30" fillId="0" borderId="0" xfId="3" applyFont="1" applyFill="1" applyBorder="1" applyAlignment="1">
      <alignment horizontal="center" vertical="center" wrapText="1"/>
    </xf>
    <xf numFmtId="0" fontId="30" fillId="0" borderId="0" xfId="3" applyFont="1" applyFill="1" applyBorder="1" applyAlignment="1">
      <alignment horizontal="center"/>
    </xf>
    <xf numFmtId="4" fontId="30" fillId="0" borderId="0" xfId="3" applyNumberFormat="1" applyFont="1" applyFill="1" applyBorder="1" applyAlignment="1">
      <alignment horizontal="right"/>
    </xf>
    <xf numFmtId="0" fontId="37" fillId="0" borderId="0" xfId="3" applyFont="1" applyFill="1"/>
    <xf numFmtId="0" fontId="30" fillId="0" borderId="0" xfId="3" applyFont="1"/>
    <xf numFmtId="4" fontId="30" fillId="0" borderId="0" xfId="3" applyNumberFormat="1" applyFont="1"/>
    <xf numFmtId="4" fontId="37" fillId="0" borderId="0" xfId="3" applyNumberFormat="1" applyFont="1"/>
    <xf numFmtId="3" fontId="37" fillId="0" borderId="0" xfId="3" applyNumberFormat="1" applyFont="1" applyFill="1"/>
    <xf numFmtId="0" fontId="39" fillId="0" borderId="0" xfId="3" applyNumberFormat="1" applyFont="1" applyAlignment="1">
      <alignment horizontal="left"/>
    </xf>
    <xf numFmtId="0" fontId="30" fillId="0" borderId="48" xfId="3" applyFont="1" applyBorder="1" applyAlignment="1">
      <alignment vertical="center"/>
    </xf>
    <xf numFmtId="0" fontId="27" fillId="0" borderId="48" xfId="3" applyFont="1" applyBorder="1" applyAlignment="1">
      <alignment vertical="center"/>
    </xf>
    <xf numFmtId="4" fontId="30" fillId="0" borderId="48" xfId="3" applyNumberFormat="1" applyFont="1" applyBorder="1" applyAlignment="1">
      <alignment vertical="center"/>
    </xf>
    <xf numFmtId="170" fontId="30" fillId="0" borderId="0" xfId="9" applyNumberFormat="1" applyFont="1" applyBorder="1" applyAlignment="1">
      <alignment vertical="center"/>
    </xf>
    <xf numFmtId="0" fontId="3" fillId="0" borderId="0" xfId="3" applyFont="1" applyBorder="1"/>
    <xf numFmtId="4" fontId="3" fillId="0" borderId="0" xfId="3" applyNumberFormat="1" applyFont="1" applyBorder="1"/>
    <xf numFmtId="0" fontId="32" fillId="0" borderId="0" xfId="9" applyNumberFormat="1" applyFont="1" applyFill="1" applyBorder="1" applyAlignment="1"/>
    <xf numFmtId="0" fontId="29" fillId="0" borderId="0" xfId="3" applyFont="1" applyFill="1"/>
    <xf numFmtId="3" fontId="25" fillId="0" borderId="0" xfId="3" applyNumberFormat="1" applyFont="1" applyFill="1"/>
    <xf numFmtId="0" fontId="36" fillId="0" borderId="0" xfId="3" applyFont="1" applyFill="1" applyBorder="1" applyAlignment="1"/>
    <xf numFmtId="0" fontId="42" fillId="0" borderId="0" xfId="3" applyFont="1" applyFill="1"/>
    <xf numFmtId="3" fontId="42" fillId="0" borderId="0" xfId="3" applyNumberFormat="1" applyFont="1"/>
    <xf numFmtId="3" fontId="42" fillId="0" borderId="0" xfId="3" applyNumberFormat="1" applyFont="1" applyFill="1"/>
    <xf numFmtId="4" fontId="42" fillId="0" borderId="0" xfId="3" applyNumberFormat="1" applyFont="1"/>
    <xf numFmtId="0" fontId="27" fillId="0" borderId="0" xfId="3" applyFont="1" applyBorder="1" applyAlignment="1"/>
    <xf numFmtId="0" fontId="3" fillId="0" borderId="0" xfId="3" applyAlignment="1">
      <alignment horizontal="right"/>
    </xf>
    <xf numFmtId="4" fontId="32" fillId="0" borderId="0" xfId="3" applyNumberFormat="1" applyFont="1" applyFill="1" applyBorder="1" applyAlignment="1">
      <alignment horizontal="right"/>
    </xf>
    <xf numFmtId="4" fontId="27" fillId="0" borderId="0" xfId="3" applyNumberFormat="1" applyFont="1" applyAlignment="1">
      <alignment horizontal="right"/>
    </xf>
    <xf numFmtId="0" fontId="30" fillId="8" borderId="41" xfId="3" applyFont="1" applyFill="1" applyBorder="1" applyAlignment="1">
      <alignment horizontal="center" vertical="center"/>
    </xf>
    <xf numFmtId="0" fontId="30" fillId="0" borderId="0" xfId="3" applyFont="1" applyFill="1" applyBorder="1" applyAlignment="1"/>
    <xf numFmtId="0" fontId="27" fillId="0" borderId="0" xfId="3" applyFont="1" applyFill="1" applyBorder="1" applyAlignment="1">
      <alignment horizontal="left" vertical="center" wrapText="1"/>
    </xf>
    <xf numFmtId="0" fontId="39" fillId="0" borderId="0" xfId="3" applyFont="1" applyAlignment="1"/>
    <xf numFmtId="4" fontId="30" fillId="0" borderId="0" xfId="9" applyNumberFormat="1" applyFont="1" applyAlignment="1">
      <alignment horizontal="right"/>
    </xf>
    <xf numFmtId="0" fontId="39" fillId="0" borderId="0" xfId="3" applyNumberFormat="1" applyFont="1" applyAlignment="1"/>
    <xf numFmtId="4" fontId="27" fillId="0" borderId="0" xfId="3" applyNumberFormat="1" applyFont="1" applyBorder="1" applyAlignment="1">
      <alignment horizontal="right"/>
    </xf>
    <xf numFmtId="0" fontId="39" fillId="0" borderId="0" xfId="9" applyNumberFormat="1" applyFont="1" applyAlignment="1"/>
    <xf numFmtId="0" fontId="30" fillId="0" borderId="48" xfId="3" applyFont="1" applyBorder="1"/>
    <xf numFmtId="0" fontId="27" fillId="0" borderId="48" xfId="3" applyFont="1" applyBorder="1"/>
    <xf numFmtId="0" fontId="27" fillId="0" borderId="48" xfId="3" applyFont="1" applyBorder="1" applyAlignment="1"/>
    <xf numFmtId="4" fontId="30" fillId="0" borderId="48" xfId="3" applyNumberFormat="1" applyFont="1" applyBorder="1" applyAlignment="1">
      <alignment horizontal="right"/>
    </xf>
    <xf numFmtId="4" fontId="32" fillId="0" borderId="0" xfId="3" applyNumberFormat="1" applyFont="1" applyAlignment="1">
      <alignment horizontal="right"/>
    </xf>
    <xf numFmtId="0" fontId="3" fillId="0" borderId="0" xfId="3" applyAlignment="1"/>
    <xf numFmtId="4" fontId="3" fillId="0" borderId="0" xfId="3" applyNumberFormat="1" applyAlignment="1">
      <alignment horizontal="right"/>
    </xf>
    <xf numFmtId="0" fontId="28" fillId="0" borderId="0" xfId="3" applyFont="1" applyAlignment="1"/>
    <xf numFmtId="4" fontId="30" fillId="0" borderId="0" xfId="3" applyNumberFormat="1" applyFont="1" applyFill="1"/>
    <xf numFmtId="0" fontId="44" fillId="0" borderId="0" xfId="3" applyFont="1" applyFill="1"/>
    <xf numFmtId="0" fontId="45" fillId="0" borderId="0" xfId="3" applyFont="1" applyFill="1"/>
    <xf numFmtId="0" fontId="39" fillId="0" borderId="0" xfId="3" applyFont="1" applyFill="1" applyBorder="1" applyAlignment="1"/>
    <xf numFmtId="0" fontId="30" fillId="0" borderId="0" xfId="3" applyFont="1" applyFill="1"/>
    <xf numFmtId="0" fontId="27" fillId="0" borderId="42" xfId="3" applyFont="1" applyBorder="1" applyAlignment="1">
      <alignment vertical="center"/>
    </xf>
    <xf numFmtId="170" fontId="40" fillId="0" borderId="0" xfId="9" applyNumberFormat="1" applyFont="1" applyBorder="1" applyAlignment="1">
      <alignment vertical="center"/>
    </xf>
    <xf numFmtId="0" fontId="27" fillId="0" borderId="0" xfId="9" applyNumberFormat="1" applyFont="1" applyFill="1" applyBorder="1" applyAlignment="1"/>
    <xf numFmtId="0" fontId="27" fillId="0" borderId="0" xfId="3" applyFont="1" applyAlignment="1">
      <alignment horizontal="center"/>
    </xf>
    <xf numFmtId="0" fontId="27" fillId="0" borderId="0" xfId="3" applyFont="1" applyAlignment="1">
      <alignment horizontal="right"/>
    </xf>
    <xf numFmtId="0" fontId="27" fillId="0" borderId="0" xfId="3" applyFont="1" applyAlignment="1">
      <alignment vertical="center"/>
    </xf>
    <xf numFmtId="49" fontId="34" fillId="0" borderId="0" xfId="3" applyNumberFormat="1" applyFont="1"/>
    <xf numFmtId="49" fontId="30" fillId="8" borderId="40" xfId="3" applyNumberFormat="1" applyFont="1" applyFill="1" applyBorder="1" applyAlignment="1">
      <alignment vertical="center" wrapText="1"/>
    </xf>
    <xf numFmtId="0" fontId="30" fillId="8" borderId="41" xfId="3" applyFont="1" applyFill="1" applyBorder="1" applyAlignment="1">
      <alignment horizontal="center" wrapText="1"/>
    </xf>
    <xf numFmtId="0" fontId="30" fillId="8" borderId="45" xfId="3" applyFont="1" applyFill="1" applyBorder="1" applyAlignment="1">
      <alignment horizontal="center"/>
    </xf>
    <xf numFmtId="49" fontId="27" fillId="0" borderId="0" xfId="3" applyNumberFormat="1" applyFont="1"/>
    <xf numFmtId="164" fontId="27" fillId="0" borderId="0" xfId="10" applyFont="1" applyBorder="1"/>
    <xf numFmtId="164" fontId="3" fillId="0" borderId="0" xfId="10" applyFont="1" applyBorder="1"/>
    <xf numFmtId="49" fontId="30" fillId="0" borderId="8" xfId="3" applyNumberFormat="1" applyFont="1" applyBorder="1"/>
    <xf numFmtId="164" fontId="30" fillId="0" borderId="8" xfId="3" applyNumberFormat="1" applyFont="1" applyBorder="1" applyAlignment="1">
      <alignment horizontal="center"/>
    </xf>
    <xf numFmtId="4" fontId="30" fillId="0" borderId="8" xfId="3" applyNumberFormat="1" applyFont="1" applyBorder="1"/>
    <xf numFmtId="171" fontId="30" fillId="0" borderId="8" xfId="3" applyNumberFormat="1" applyFont="1" applyBorder="1" applyAlignment="1">
      <alignment horizontal="right"/>
    </xf>
    <xf numFmtId="49" fontId="30" fillId="0" borderId="0" xfId="3" applyNumberFormat="1" applyFont="1"/>
    <xf numFmtId="164" fontId="30" fillId="0" borderId="0" xfId="3" applyNumberFormat="1" applyFont="1" applyAlignment="1">
      <alignment horizontal="center"/>
    </xf>
    <xf numFmtId="171" fontId="30" fillId="0" borderId="0" xfId="3" applyNumberFormat="1" applyFont="1" applyAlignment="1">
      <alignment horizontal="right"/>
    </xf>
    <xf numFmtId="0" fontId="46" fillId="0" borderId="0" xfId="3" applyFont="1"/>
    <xf numFmtId="169" fontId="3" fillId="0" borderId="0" xfId="3" applyNumberFormat="1"/>
    <xf numFmtId="0" fontId="30" fillId="8" borderId="41" xfId="3" applyFont="1" applyFill="1" applyBorder="1" applyAlignment="1">
      <alignment horizontal="center"/>
    </xf>
    <xf numFmtId="0" fontId="30" fillId="8" borderId="40" xfId="3" applyFont="1" applyFill="1" applyBorder="1" applyAlignment="1">
      <alignment horizontal="center"/>
    </xf>
    <xf numFmtId="3" fontId="27" fillId="0" borderId="0" xfId="9" applyNumberFormat="1" applyFont="1" applyAlignment="1">
      <alignment horizontal="right"/>
    </xf>
    <xf numFmtId="0" fontId="30" fillId="0" borderId="0" xfId="3" applyFont="1" applyBorder="1"/>
    <xf numFmtId="0" fontId="27" fillId="0" borderId="0" xfId="3" applyFont="1" applyBorder="1" applyAlignment="1">
      <alignment horizontal="center"/>
    </xf>
    <xf numFmtId="3" fontId="27" fillId="0" borderId="0" xfId="3" applyNumberFormat="1" applyFont="1" applyAlignment="1">
      <alignment horizontal="right"/>
    </xf>
    <xf numFmtId="3" fontId="30" fillId="0" borderId="0" xfId="9" applyNumberFormat="1" applyFont="1" applyAlignment="1">
      <alignment horizontal="right"/>
    </xf>
    <xf numFmtId="0" fontId="3" fillId="0" borderId="0" xfId="3" applyFill="1" applyAlignment="1">
      <alignment horizontal="right"/>
    </xf>
    <xf numFmtId="3" fontId="27" fillId="0" borderId="0" xfId="3" applyNumberFormat="1" applyFont="1" applyBorder="1" applyAlignment="1">
      <alignment horizontal="right"/>
    </xf>
    <xf numFmtId="0" fontId="30" fillId="0" borderId="1" xfId="3" applyFont="1" applyBorder="1"/>
    <xf numFmtId="0" fontId="27" fillId="0" borderId="1" xfId="3" applyFont="1" applyBorder="1" applyAlignment="1">
      <alignment horizontal="center"/>
    </xf>
    <xf numFmtId="3" fontId="27" fillId="0" borderId="1" xfId="3" applyNumberFormat="1" applyFont="1" applyBorder="1" applyAlignment="1">
      <alignment horizontal="right"/>
    </xf>
    <xf numFmtId="0" fontId="30" fillId="0" borderId="0" xfId="3" applyFont="1" applyBorder="1" applyAlignment="1">
      <alignment horizontal="center"/>
    </xf>
    <xf numFmtId="3" fontId="30" fillId="0" borderId="0" xfId="9" applyNumberFormat="1" applyFont="1" applyBorder="1" applyAlignment="1">
      <alignment horizontal="right"/>
    </xf>
    <xf numFmtId="3" fontId="27" fillId="0" borderId="0" xfId="3" applyNumberFormat="1" applyFont="1" applyFill="1" applyBorder="1" applyAlignment="1">
      <alignment horizontal="right"/>
    </xf>
    <xf numFmtId="0" fontId="27" fillId="0" borderId="0" xfId="3" applyFont="1" applyFill="1" applyBorder="1" applyAlignment="1">
      <alignment horizontal="left"/>
    </xf>
    <xf numFmtId="3" fontId="27" fillId="0" borderId="0" xfId="3" applyNumberFormat="1" applyFont="1" applyFill="1" applyAlignment="1">
      <alignment horizontal="right"/>
    </xf>
    <xf numFmtId="3" fontId="27" fillId="0" borderId="0" xfId="9" applyNumberFormat="1" applyFont="1" applyBorder="1" applyAlignment="1">
      <alignment horizontal="right"/>
    </xf>
    <xf numFmtId="0" fontId="30" fillId="0" borderId="0" xfId="3" applyFont="1" applyFill="1" applyBorder="1" applyAlignment="1">
      <alignment horizontal="left"/>
    </xf>
    <xf numFmtId="3" fontId="30" fillId="0" borderId="0" xfId="3" applyNumberFormat="1" applyFont="1" applyFill="1" applyBorder="1" applyAlignment="1">
      <alignment horizontal="right"/>
    </xf>
    <xf numFmtId="0" fontId="30" fillId="0" borderId="0" xfId="3" applyFont="1" applyFill="1" applyBorder="1" applyAlignment="1">
      <alignment vertical="center"/>
    </xf>
    <xf numFmtId="0" fontId="30" fillId="0" borderId="1" xfId="3" applyFont="1" applyFill="1" applyBorder="1" applyAlignment="1">
      <alignment vertical="center"/>
    </xf>
    <xf numFmtId="0" fontId="27" fillId="0" borderId="1" xfId="3" applyFont="1" applyFill="1" applyBorder="1" applyAlignment="1">
      <alignment horizontal="left"/>
    </xf>
    <xf numFmtId="3" fontId="27" fillId="0" borderId="1" xfId="3" applyNumberFormat="1" applyFont="1" applyFill="1" applyBorder="1" applyAlignment="1">
      <alignment horizontal="right"/>
    </xf>
    <xf numFmtId="0" fontId="27" fillId="0" borderId="1" xfId="3" applyFont="1" applyBorder="1" applyAlignment="1">
      <alignment horizontal="left"/>
    </xf>
    <xf numFmtId="3" fontId="27" fillId="0" borderId="1" xfId="9" applyNumberFormat="1" applyFont="1" applyBorder="1" applyAlignment="1">
      <alignment horizontal="right"/>
    </xf>
    <xf numFmtId="3" fontId="32" fillId="0" borderId="0" xfId="3" applyNumberFormat="1" applyFont="1" applyAlignment="1">
      <alignment horizontal="right"/>
    </xf>
    <xf numFmtId="0" fontId="32" fillId="0" borderId="0" xfId="3" applyFont="1" applyFill="1" applyBorder="1" applyAlignment="1">
      <alignment horizontal="right"/>
    </xf>
    <xf numFmtId="3" fontId="27" fillId="0" borderId="0" xfId="3" applyNumberFormat="1" applyFont="1"/>
    <xf numFmtId="4" fontId="28" fillId="0" borderId="0" xfId="3" applyNumberFormat="1" applyFont="1" applyAlignment="1"/>
    <xf numFmtId="0" fontId="30" fillId="8" borderId="41" xfId="3" applyFont="1" applyFill="1" applyBorder="1" applyAlignment="1">
      <alignment horizontal="center" vertical="center" wrapText="1"/>
    </xf>
    <xf numFmtId="4" fontId="30" fillId="8" borderId="41" xfId="3" applyNumberFormat="1" applyFont="1" applyFill="1" applyBorder="1" applyAlignment="1">
      <alignment horizontal="center" vertical="center" wrapText="1"/>
    </xf>
    <xf numFmtId="4" fontId="27" fillId="0" borderId="0" xfId="9" applyNumberFormat="1" applyFont="1" applyBorder="1" applyAlignment="1"/>
    <xf numFmtId="4" fontId="27" fillId="0" borderId="0" xfId="9" applyNumberFormat="1" applyFont="1" applyAlignment="1"/>
    <xf numFmtId="0" fontId="8" fillId="5" borderId="49" xfId="0" applyFont="1" applyFill="1" applyBorder="1" applyAlignment="1">
      <alignment horizontal="center" vertical="center"/>
    </xf>
    <xf numFmtId="0" fontId="0" fillId="5" borderId="17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5" borderId="51" xfId="0" applyFont="1" applyFill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4" fillId="5" borderId="15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right" vertical="center" wrapText="1"/>
    </xf>
    <xf numFmtId="0" fontId="14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right" vertical="center" wrapText="1"/>
    </xf>
    <xf numFmtId="0" fontId="8" fillId="0" borderId="0" xfId="0" applyFont="1" applyAlignment="1"/>
    <xf numFmtId="0" fontId="12" fillId="0" borderId="0" xfId="0" applyFont="1" applyAlignment="1"/>
    <xf numFmtId="0" fontId="0" fillId="4" borderId="23" xfId="0" applyFont="1" applyFill="1" applyBorder="1" applyAlignment="1">
      <alignment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5" borderId="15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right" vertical="center" wrapText="1"/>
    </xf>
    <xf numFmtId="0" fontId="6" fillId="5" borderId="17" xfId="0" applyFont="1" applyFill="1" applyBorder="1" applyAlignment="1">
      <alignment horizontal="right" vertical="center" wrapText="1"/>
    </xf>
    <xf numFmtId="0" fontId="1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right" vertical="center" wrapText="1"/>
    </xf>
    <xf numFmtId="0" fontId="6" fillId="0" borderId="17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right" vertical="center" wrapText="1"/>
    </xf>
    <xf numFmtId="0" fontId="6" fillId="0" borderId="20" xfId="0" applyFont="1" applyBorder="1" applyAlignment="1">
      <alignment horizontal="right" vertical="center" wrapText="1"/>
    </xf>
    <xf numFmtId="0" fontId="16" fillId="5" borderId="16" xfId="0" applyFont="1" applyFill="1" applyBorder="1" applyAlignment="1">
      <alignment horizontal="right" vertical="center" wrapText="1"/>
    </xf>
    <xf numFmtId="0" fontId="16" fillId="5" borderId="17" xfId="0" applyFont="1" applyFill="1" applyBorder="1" applyAlignment="1">
      <alignment horizontal="right" vertical="center" wrapText="1"/>
    </xf>
    <xf numFmtId="0" fontId="0" fillId="4" borderId="23" xfId="0" applyFont="1" applyFill="1" applyBorder="1" applyAlignment="1">
      <alignment vertical="center"/>
    </xf>
    <xf numFmtId="3" fontId="6" fillId="5" borderId="16" xfId="0" applyNumberFormat="1" applyFont="1" applyFill="1" applyBorder="1" applyAlignment="1">
      <alignment horizontal="right" vertical="center"/>
    </xf>
    <xf numFmtId="3" fontId="6" fillId="0" borderId="16" xfId="0" applyNumberFormat="1" applyFont="1" applyBorder="1" applyAlignment="1">
      <alignment horizontal="right" vertical="center"/>
    </xf>
    <xf numFmtId="4" fontId="16" fillId="5" borderId="16" xfId="0" applyNumberFormat="1" applyFont="1" applyFill="1" applyBorder="1" applyAlignment="1">
      <alignment horizontal="right" vertical="center"/>
    </xf>
    <xf numFmtId="3" fontId="16" fillId="5" borderId="16" xfId="0" applyNumberFormat="1" applyFont="1" applyFill="1" applyBorder="1" applyAlignment="1">
      <alignment horizontal="right" vertical="center"/>
    </xf>
    <xf numFmtId="10" fontId="7" fillId="5" borderId="16" xfId="0" applyNumberFormat="1" applyFont="1" applyFill="1" applyBorder="1" applyAlignment="1">
      <alignment horizontal="right" vertical="center" wrapText="1"/>
    </xf>
    <xf numFmtId="10" fontId="7" fillId="5" borderId="17" xfId="0" applyNumberFormat="1" applyFont="1" applyFill="1" applyBorder="1" applyAlignment="1">
      <alignment horizontal="right" vertical="center" wrapText="1"/>
    </xf>
    <xf numFmtId="10" fontId="7" fillId="0" borderId="16" xfId="0" applyNumberFormat="1" applyFont="1" applyBorder="1" applyAlignment="1">
      <alignment horizontal="right" vertical="center" wrapText="1"/>
    </xf>
    <xf numFmtId="10" fontId="7" fillId="0" borderId="17" xfId="0" applyNumberFormat="1" applyFont="1" applyBorder="1" applyAlignment="1">
      <alignment horizontal="right" vertical="center" wrapText="1"/>
    </xf>
    <xf numFmtId="0" fontId="19" fillId="4" borderId="12" xfId="0" applyFont="1" applyFill="1" applyBorder="1" applyAlignment="1">
      <alignment horizontal="center" vertical="center"/>
    </xf>
    <xf numFmtId="0" fontId="19" fillId="4" borderId="13" xfId="0" applyFont="1" applyFill="1" applyBorder="1" applyAlignment="1">
      <alignment horizontal="center" vertical="center"/>
    </xf>
    <xf numFmtId="0" fontId="19" fillId="4" borderId="14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right" vertical="center"/>
    </xf>
    <xf numFmtId="10" fontId="21" fillId="5" borderId="17" xfId="0" applyNumberFormat="1" applyFont="1" applyFill="1" applyBorder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10" fontId="21" fillId="0" borderId="17" xfId="0" applyNumberFormat="1" applyFont="1" applyBorder="1" applyAlignment="1">
      <alignment horizontal="right" vertical="center"/>
    </xf>
    <xf numFmtId="0" fontId="21" fillId="5" borderId="16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 wrapText="1"/>
    </xf>
    <xf numFmtId="0" fontId="8" fillId="3" borderId="1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0" fillId="6" borderId="3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5" borderId="39" xfId="0" applyFont="1" applyFill="1" applyBorder="1" applyAlignment="1">
      <alignment horizontal="center" vertical="center"/>
    </xf>
    <xf numFmtId="0" fontId="23" fillId="5" borderId="15" xfId="0" applyFont="1" applyFill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23" fillId="5" borderId="21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28" fillId="0" borderId="0" xfId="3" applyFont="1" applyAlignment="1">
      <alignment horizontal="center"/>
    </xf>
    <xf numFmtId="0" fontId="30" fillId="8" borderId="40" xfId="3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>
      <alignment horizontal="center" vertical="justify"/>
    </xf>
    <xf numFmtId="0" fontId="34" fillId="0" borderId="0" xfId="3" applyFont="1" applyAlignment="1">
      <alignment horizontal="center"/>
    </xf>
    <xf numFmtId="0" fontId="34" fillId="8" borderId="43" xfId="3" applyFont="1" applyFill="1" applyBorder="1" applyAlignment="1">
      <alignment horizontal="center"/>
    </xf>
    <xf numFmtId="0" fontId="34" fillId="8" borderId="44" xfId="3" applyFont="1" applyFill="1" applyBorder="1" applyAlignment="1">
      <alignment horizontal="center"/>
    </xf>
    <xf numFmtId="0" fontId="28" fillId="8" borderId="46" xfId="3" applyFont="1" applyFill="1" applyBorder="1" applyAlignment="1">
      <alignment horizontal="center" vertical="center"/>
    </xf>
    <xf numFmtId="0" fontId="28" fillId="8" borderId="44" xfId="3" applyFont="1" applyFill="1" applyBorder="1" applyAlignment="1">
      <alignment horizontal="center" vertical="center"/>
    </xf>
    <xf numFmtId="0" fontId="32" fillId="0" borderId="0" xfId="3" applyFont="1" applyAlignment="1">
      <alignment horizontal="left" wrapText="1"/>
    </xf>
    <xf numFmtId="0" fontId="30" fillId="0" borderId="0" xfId="3" applyFont="1" applyBorder="1" applyAlignment="1">
      <alignment horizontal="center"/>
    </xf>
    <xf numFmtId="0" fontId="28" fillId="0" borderId="0" xfId="3" applyFont="1" applyAlignment="1">
      <alignment horizontal="left"/>
    </xf>
    <xf numFmtId="0" fontId="30" fillId="8" borderId="40" xfId="3" applyFont="1" applyFill="1" applyBorder="1" applyAlignment="1">
      <alignment vertical="center" wrapText="1"/>
    </xf>
    <xf numFmtId="0" fontId="30" fillId="8" borderId="41" xfId="3" applyFont="1" applyFill="1" applyBorder="1" applyAlignment="1">
      <alignment horizontal="center" vertical="center" wrapText="1"/>
    </xf>
    <xf numFmtId="4" fontId="30" fillId="8" borderId="45" xfId="3" applyNumberFormat="1" applyFont="1" applyFill="1" applyBorder="1" applyAlignment="1">
      <alignment horizontal="center" vertical="center"/>
    </xf>
    <xf numFmtId="49" fontId="34" fillId="0" borderId="0" xfId="3" applyNumberFormat="1" applyFont="1" applyAlignment="1">
      <alignment horizontal="center"/>
    </xf>
    <xf numFmtId="0" fontId="30" fillId="0" borderId="0" xfId="3" applyFont="1" applyAlignment="1">
      <alignment horizontal="center" wrapText="1"/>
    </xf>
    <xf numFmtId="3" fontId="30" fillId="8" borderId="45" xfId="3" applyNumberFormat="1" applyFont="1" applyFill="1" applyBorder="1" applyAlignment="1">
      <alignment horizontal="right" vertical="center"/>
    </xf>
    <xf numFmtId="0" fontId="3" fillId="8" borderId="45" xfId="3" applyFill="1" applyBorder="1" applyAlignment="1">
      <alignment horizontal="right" vertical="center"/>
    </xf>
    <xf numFmtId="0" fontId="30" fillId="0" borderId="0" xfId="3" applyFont="1" applyBorder="1" applyAlignment="1">
      <alignment horizontal="center" vertical="center"/>
    </xf>
    <xf numFmtId="0" fontId="30" fillId="0" borderId="0" xfId="3" applyFont="1" applyAlignment="1">
      <alignment horizontal="center"/>
    </xf>
    <xf numFmtId="0" fontId="8" fillId="5" borderId="52" xfId="0" applyFont="1" applyFill="1" applyBorder="1" applyAlignment="1">
      <alignment horizontal="center" vertical="center"/>
    </xf>
    <xf numFmtId="0" fontId="8" fillId="5" borderId="50" xfId="0" applyFont="1" applyFill="1" applyBorder="1" applyAlignment="1">
      <alignment horizontal="center" vertical="center"/>
    </xf>
    <xf numFmtId="0" fontId="8" fillId="5" borderId="49" xfId="0" applyFont="1" applyFill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0" fillId="5" borderId="52" xfId="0" applyFont="1" applyFill="1" applyBorder="1" applyAlignment="1">
      <alignment horizontal="center" vertical="center"/>
    </xf>
    <xf numFmtId="0" fontId="0" fillId="5" borderId="49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5" fillId="0" borderId="1" xfId="6" applyFont="1" applyBorder="1" applyAlignment="1">
      <alignment horizontal="center" vertical="center"/>
    </xf>
    <xf numFmtId="0" fontId="47" fillId="0" borderId="0" xfId="6" applyFont="1"/>
    <xf numFmtId="0" fontId="5" fillId="9" borderId="7" xfId="6" applyFont="1" applyFill="1" applyBorder="1" applyAlignment="1">
      <alignment horizontal="left" vertical="center" wrapText="1"/>
    </xf>
    <xf numFmtId="0" fontId="5" fillId="9" borderId="7" xfId="6" applyFont="1" applyFill="1" applyBorder="1" applyAlignment="1">
      <alignment horizontal="center" vertical="center" wrapText="1"/>
    </xf>
    <xf numFmtId="4" fontId="5" fillId="9" borderId="7" xfId="6" applyNumberFormat="1" applyFont="1" applyFill="1" applyBorder="1" applyAlignment="1">
      <alignment horizontal="center" vertical="center" wrapText="1"/>
    </xf>
    <xf numFmtId="0" fontId="28" fillId="0" borderId="0" xfId="6" applyFont="1" applyAlignment="1">
      <alignment horizontal="left" vertical="center"/>
    </xf>
    <xf numFmtId="0" fontId="3" fillId="0" borderId="0" xfId="6" applyFont="1" applyAlignment="1">
      <alignment vertical="center" wrapText="1"/>
    </xf>
    <xf numFmtId="4" fontId="28" fillId="0" borderId="0" xfId="6" applyNumberFormat="1" applyFont="1" applyAlignment="1">
      <alignment vertical="center"/>
    </xf>
    <xf numFmtId="0" fontId="48" fillId="0" borderId="0" xfId="6" applyFont="1"/>
    <xf numFmtId="4" fontId="48" fillId="0" borderId="0" xfId="6" applyNumberFormat="1" applyFont="1"/>
    <xf numFmtId="0" fontId="3" fillId="0" borderId="0" xfId="6" applyFont="1" applyAlignment="1">
      <alignment horizontal="left" vertical="center"/>
    </xf>
    <xf numFmtId="4" fontId="3" fillId="0" borderId="0" xfId="6" applyNumberFormat="1" applyFont="1" applyAlignment="1">
      <alignment vertical="center"/>
    </xf>
    <xf numFmtId="0" fontId="5" fillId="0" borderId="8" xfId="6" applyFont="1" applyBorder="1" applyAlignment="1">
      <alignment vertical="center"/>
    </xf>
    <xf numFmtId="4" fontId="5" fillId="0" borderId="8" xfId="6" applyNumberFormat="1" applyFont="1" applyBorder="1" applyAlignment="1">
      <alignment vertical="center"/>
    </xf>
    <xf numFmtId="4" fontId="47" fillId="0" borderId="0" xfId="6" applyNumberFormat="1" applyFont="1"/>
    <xf numFmtId="0" fontId="10" fillId="0" borderId="0" xfId="6" applyFont="1" applyAlignment="1">
      <alignment vertical="center"/>
    </xf>
    <xf numFmtId="4" fontId="4" fillId="0" borderId="0" xfId="6" applyNumberFormat="1" applyFont="1" applyAlignment="1">
      <alignment vertical="center"/>
    </xf>
    <xf numFmtId="0" fontId="6" fillId="0" borderId="0" xfId="6"/>
    <xf numFmtId="0" fontId="5" fillId="0" borderId="0" xfId="6" applyFont="1" applyAlignment="1">
      <alignment horizontal="left" vertical="center"/>
    </xf>
    <xf numFmtId="0" fontId="28" fillId="0" borderId="0" xfId="6" applyFont="1" applyAlignment="1">
      <alignment horizontal="left" vertical="center" wrapText="1"/>
    </xf>
    <xf numFmtId="0" fontId="28" fillId="0" borderId="0" xfId="6" applyFont="1" applyAlignment="1">
      <alignment vertical="center" wrapText="1"/>
    </xf>
    <xf numFmtId="0" fontId="5" fillId="0" borderId="0" xfId="6" applyFont="1" applyAlignment="1">
      <alignment vertical="center"/>
    </xf>
    <xf numFmtId="0" fontId="49" fillId="0" borderId="0" xfId="6" applyFont="1"/>
    <xf numFmtId="4" fontId="49" fillId="0" borderId="0" xfId="6" applyNumberFormat="1" applyFont="1"/>
    <xf numFmtId="0" fontId="28" fillId="0" borderId="8" xfId="6" applyFont="1" applyBorder="1" applyAlignment="1">
      <alignment horizontal="left" vertical="center"/>
    </xf>
    <xf numFmtId="0" fontId="28" fillId="0" borderId="8" xfId="6" applyFont="1" applyBorder="1" applyAlignment="1">
      <alignment vertical="center" wrapText="1"/>
    </xf>
    <xf numFmtId="4" fontId="28" fillId="0" borderId="8" xfId="6" applyNumberFormat="1" applyFont="1" applyBorder="1" applyAlignment="1">
      <alignment vertical="center"/>
    </xf>
    <xf numFmtId="0" fontId="28" fillId="0" borderId="0" xfId="6" applyFont="1"/>
    <xf numFmtId="0" fontId="3" fillId="0" borderId="0" xfId="6" applyFont="1" applyAlignment="1">
      <alignment wrapText="1"/>
    </xf>
    <xf numFmtId="4" fontId="28" fillId="0" borderId="0" xfId="6" applyNumberFormat="1" applyFont="1"/>
    <xf numFmtId="0" fontId="47" fillId="0" borderId="0" xfId="6" applyFont="1" applyFill="1"/>
    <xf numFmtId="0" fontId="3" fillId="0" borderId="0" xfId="6" applyFont="1"/>
    <xf numFmtId="4" fontId="3" fillId="0" borderId="0" xfId="6" applyNumberFormat="1" applyFont="1"/>
    <xf numFmtId="0" fontId="8" fillId="0" borderId="0" xfId="6" applyFont="1"/>
    <xf numFmtId="0" fontId="6" fillId="0" borderId="0" xfId="6" applyAlignment="1">
      <alignment wrapText="1"/>
    </xf>
    <xf numFmtId="4" fontId="8" fillId="0" borderId="0" xfId="6" applyNumberFormat="1" applyFont="1"/>
    <xf numFmtId="4" fontId="6" fillId="0" borderId="0" xfId="6" applyNumberFormat="1"/>
    <xf numFmtId="4" fontId="8" fillId="0" borderId="0" xfId="6" applyNumberFormat="1" applyFont="1" applyAlignment="1">
      <alignment vertical="center"/>
    </xf>
    <xf numFmtId="49" fontId="3" fillId="0" borderId="0" xfId="6" applyNumberFormat="1" applyFont="1" applyAlignment="1">
      <alignment horizontal="left" vertical="center"/>
    </xf>
    <xf numFmtId="0" fontId="6" fillId="0" borderId="0" xfId="6" applyAlignment="1">
      <alignment vertical="center" wrapText="1"/>
    </xf>
    <xf numFmtId="4" fontId="6" fillId="0" borderId="0" xfId="6" applyNumberFormat="1" applyAlignment="1">
      <alignment vertical="center"/>
    </xf>
    <xf numFmtId="49" fontId="6" fillId="0" borderId="0" xfId="6" applyNumberFormat="1" applyAlignment="1">
      <alignment vertical="center"/>
    </xf>
    <xf numFmtId="0" fontId="27" fillId="0" borderId="0" xfId="6" applyFont="1"/>
    <xf numFmtId="2" fontId="5" fillId="9" borderId="7" xfId="6" applyNumberFormat="1" applyFont="1" applyFill="1" applyBorder="1" applyAlignment="1">
      <alignment horizontal="left" vertical="center" wrapText="1"/>
    </xf>
    <xf numFmtId="49" fontId="28" fillId="0" borderId="0" xfId="6" applyNumberFormat="1" applyFont="1" applyAlignment="1">
      <alignment horizontal="left"/>
    </xf>
    <xf numFmtId="2" fontId="3" fillId="0" borderId="0" xfId="6" applyNumberFormat="1" applyFont="1" applyAlignment="1">
      <alignment wrapText="1"/>
    </xf>
    <xf numFmtId="49" fontId="48" fillId="0" borderId="0" xfId="6" applyNumberFormat="1" applyFont="1"/>
    <xf numFmtId="49" fontId="5" fillId="0" borderId="0" xfId="6" applyNumberFormat="1" applyFont="1" applyAlignment="1">
      <alignment horizontal="left"/>
    </xf>
    <xf numFmtId="4" fontId="27" fillId="0" borderId="0" xfId="6" applyNumberFormat="1" applyFont="1"/>
    <xf numFmtId="0" fontId="28" fillId="0" borderId="8" xfId="6" applyFont="1" applyBorder="1"/>
    <xf numFmtId="2" fontId="28" fillId="0" borderId="8" xfId="6" applyNumberFormat="1" applyFont="1" applyBorder="1" applyAlignment="1">
      <alignment wrapText="1"/>
    </xf>
    <xf numFmtId="4" fontId="28" fillId="0" borderId="8" xfId="6" applyNumberFormat="1" applyFont="1" applyBorder="1"/>
    <xf numFmtId="0" fontId="28" fillId="0" borderId="1" xfId="6" applyFont="1" applyBorder="1" applyAlignment="1">
      <alignment horizontal="center"/>
    </xf>
    <xf numFmtId="0" fontId="51" fillId="0" borderId="0" xfId="6" applyFont="1"/>
    <xf numFmtId="0" fontId="48" fillId="0" borderId="0" xfId="6" applyNumberFormat="1" applyFont="1"/>
    <xf numFmtId="0" fontId="28" fillId="0" borderId="0" xfId="6" applyFont="1" applyAlignment="1">
      <alignment horizontal="left"/>
    </xf>
    <xf numFmtId="0" fontId="3" fillId="0" borderId="8" xfId="6" applyFont="1" applyBorder="1"/>
    <xf numFmtId="0" fontId="3" fillId="0" borderId="8" xfId="6" applyFont="1" applyBorder="1" applyAlignment="1">
      <alignment wrapText="1"/>
    </xf>
    <xf numFmtId="0" fontId="5" fillId="0" borderId="0" xfId="6" applyFont="1" applyAlignment="1">
      <alignment horizontal="center" vertical="center" wrapText="1"/>
    </xf>
    <xf numFmtId="4" fontId="5" fillId="0" borderId="0" xfId="6" applyNumberFormat="1" applyFont="1" applyAlignment="1">
      <alignment horizontal="right" vertical="center" wrapText="1"/>
    </xf>
    <xf numFmtId="0" fontId="5" fillId="0" borderId="0" xfId="6" applyFont="1" applyAlignment="1">
      <alignment horizontal="left" vertical="center" wrapText="1"/>
    </xf>
    <xf numFmtId="4" fontId="5" fillId="0" borderId="0" xfId="6" applyNumberFormat="1" applyFont="1"/>
    <xf numFmtId="0" fontId="5" fillId="0" borderId="0" xfId="6" applyFont="1"/>
    <xf numFmtId="0" fontId="7" fillId="0" borderId="0" xfId="6" applyFont="1"/>
    <xf numFmtId="0" fontId="3" fillId="0" borderId="0" xfId="6" applyFont="1" applyAlignment="1">
      <alignment vertical="center"/>
    </xf>
    <xf numFmtId="0" fontId="7" fillId="0" borderId="0" xfId="6" applyFont="1" applyAlignment="1">
      <alignment vertical="center" wrapText="1"/>
    </xf>
    <xf numFmtId="0" fontId="5" fillId="0" borderId="8" xfId="6" applyFont="1" applyBorder="1"/>
    <xf numFmtId="4" fontId="5" fillId="0" borderId="8" xfId="6" applyNumberFormat="1" applyFont="1" applyBorder="1"/>
    <xf numFmtId="49" fontId="4" fillId="0" borderId="0" xfId="6" applyNumberFormat="1" applyFont="1" applyAlignment="1">
      <alignment horizontal="left"/>
    </xf>
    <xf numFmtId="4" fontId="7" fillId="0" borderId="0" xfId="6" applyNumberFormat="1" applyFont="1"/>
    <xf numFmtId="0" fontId="47" fillId="0" borderId="0" xfId="6" applyFont="1" applyAlignment="1">
      <alignment wrapText="1"/>
    </xf>
    <xf numFmtId="0" fontId="5" fillId="0" borderId="0" xfId="6" applyFont="1" applyAlignment="1">
      <alignment vertical="center" wrapText="1"/>
    </xf>
    <xf numFmtId="0" fontId="6" fillId="0" borderId="0" xfId="6" applyAlignment="1">
      <alignment vertical="center"/>
    </xf>
    <xf numFmtId="0" fontId="47" fillId="0" borderId="0" xfId="6" applyFont="1" applyAlignment="1">
      <alignment vertical="center" wrapText="1"/>
    </xf>
    <xf numFmtId="0" fontId="49" fillId="0" borderId="8" xfId="6" applyFont="1" applyBorder="1"/>
    <xf numFmtId="0" fontId="49" fillId="0" borderId="8" xfId="6" applyFont="1" applyBorder="1" applyAlignment="1">
      <alignment wrapText="1"/>
    </xf>
    <xf numFmtId="4" fontId="49" fillId="0" borderId="8" xfId="6" applyNumberFormat="1" applyFont="1" applyBorder="1"/>
    <xf numFmtId="49" fontId="10" fillId="0" borderId="0" xfId="6" applyNumberFormat="1" applyFont="1" applyAlignment="1">
      <alignment horizontal="left"/>
    </xf>
    <xf numFmtId="0" fontId="52" fillId="0" borderId="0" xfId="0" applyFont="1"/>
    <xf numFmtId="0" fontId="53" fillId="10" borderId="53" xfId="0" applyFont="1" applyFill="1" applyBorder="1" applyAlignment="1">
      <alignment vertical="center"/>
    </xf>
    <xf numFmtId="0" fontId="53" fillId="10" borderId="54" xfId="0" applyFont="1" applyFill="1" applyBorder="1" applyAlignment="1">
      <alignment vertical="center"/>
    </xf>
    <xf numFmtId="0" fontId="53" fillId="10" borderId="55" xfId="0" applyFont="1" applyFill="1" applyBorder="1" applyAlignment="1">
      <alignment vertical="center"/>
    </xf>
    <xf numFmtId="4" fontId="52" fillId="0" borderId="0" xfId="0" applyNumberFormat="1" applyFont="1"/>
    <xf numFmtId="0" fontId="52" fillId="0" borderId="1" xfId="0" applyFont="1" applyBorder="1"/>
    <xf numFmtId="4" fontId="52" fillId="0" borderId="1" xfId="0" applyNumberFormat="1" applyFont="1" applyBorder="1"/>
    <xf numFmtId="0" fontId="53" fillId="10" borderId="8" xfId="0" applyFont="1" applyFill="1" applyBorder="1"/>
    <xf numFmtId="4" fontId="53" fillId="10" borderId="8" xfId="0" applyNumberFormat="1" applyFont="1" applyFill="1" applyBorder="1"/>
    <xf numFmtId="0" fontId="53" fillId="0" borderId="0" xfId="0" applyFont="1"/>
    <xf numFmtId="0" fontId="53" fillId="11" borderId="10" xfId="0" applyFont="1" applyFill="1" applyBorder="1" applyAlignment="1">
      <alignment horizontal="center"/>
    </xf>
    <xf numFmtId="0" fontId="53" fillId="0" borderId="10" xfId="0" applyFont="1" applyBorder="1"/>
    <xf numFmtId="2" fontId="52" fillId="0" borderId="0" xfId="0" applyNumberFormat="1" applyFont="1"/>
    <xf numFmtId="0" fontId="53" fillId="11" borderId="11" xfId="0" applyFont="1" applyFill="1" applyBorder="1"/>
    <xf numFmtId="2" fontId="53" fillId="11" borderId="11" xfId="0" applyNumberFormat="1" applyFont="1" applyFill="1" applyBorder="1"/>
    <xf numFmtId="4" fontId="53" fillId="11" borderId="11" xfId="0" applyNumberFormat="1" applyFont="1" applyFill="1" applyBorder="1"/>
    <xf numFmtId="0" fontId="52" fillId="12" borderId="53" xfId="0" applyFont="1" applyFill="1" applyBorder="1" applyAlignment="1">
      <alignment horizontal="center" vertical="center"/>
    </xf>
    <xf numFmtId="0" fontId="52" fillId="12" borderId="55" xfId="0" applyFont="1" applyFill="1" applyBorder="1" applyAlignment="1">
      <alignment horizontal="center" vertical="center"/>
    </xf>
    <xf numFmtId="0" fontId="52" fillId="10" borderId="53" xfId="0" applyFont="1" applyFill="1" applyBorder="1" applyAlignment="1">
      <alignment horizontal="center"/>
    </xf>
    <xf numFmtId="0" fontId="52" fillId="10" borderId="54" xfId="0" applyFont="1" applyFill="1" applyBorder="1" applyAlignment="1">
      <alignment horizontal="center"/>
    </xf>
    <xf numFmtId="0" fontId="52" fillId="10" borderId="55" xfId="0" applyFont="1" applyFill="1" applyBorder="1" applyAlignment="1">
      <alignment horizontal="center"/>
    </xf>
    <xf numFmtId="0" fontId="52" fillId="10" borderId="0" xfId="0" applyFont="1" applyFill="1"/>
    <xf numFmtId="3" fontId="52" fillId="10" borderId="0" xfId="0" applyNumberFormat="1" applyFont="1" applyFill="1"/>
    <xf numFmtId="4" fontId="52" fillId="10" borderId="0" xfId="0" applyNumberFormat="1" applyFont="1" applyFill="1"/>
    <xf numFmtId="0" fontId="54" fillId="0" borderId="0" xfId="0" applyFont="1"/>
    <xf numFmtId="0" fontId="52" fillId="0" borderId="0" xfId="0" applyFont="1" applyAlignment="1"/>
    <xf numFmtId="4" fontId="52" fillId="10" borderId="55" xfId="0" applyNumberFormat="1" applyFont="1" applyFill="1" applyBorder="1" applyAlignment="1">
      <alignment horizontal="center"/>
    </xf>
    <xf numFmtId="0" fontId="11" fillId="0" borderId="1" xfId="0" applyFont="1" applyBorder="1"/>
    <xf numFmtId="0" fontId="53" fillId="0" borderId="0" xfId="0" applyFont="1" applyAlignment="1"/>
    <xf numFmtId="0" fontId="28" fillId="0" borderId="0" xfId="13" applyFont="1" applyAlignment="1">
      <alignment horizontal="center" vertical="top" wrapText="1"/>
    </xf>
    <xf numFmtId="0" fontId="55" fillId="0" borderId="0" xfId="13" applyAlignment="1">
      <alignment vertical="top"/>
    </xf>
    <xf numFmtId="0" fontId="55" fillId="0" borderId="0" xfId="13" applyAlignment="1">
      <alignment horizontal="left" vertical="top"/>
    </xf>
    <xf numFmtId="0" fontId="56" fillId="13" borderId="56" xfId="13" applyFont="1" applyFill="1" applyBorder="1" applyAlignment="1">
      <alignment horizontal="center" vertical="center" wrapText="1"/>
    </xf>
    <xf numFmtId="0" fontId="56" fillId="13" borderId="57" xfId="13" applyFont="1" applyFill="1" applyBorder="1" applyAlignment="1">
      <alignment horizontal="center" vertical="center" wrapText="1"/>
    </xf>
    <xf numFmtId="0" fontId="56" fillId="13" borderId="58" xfId="13" applyFont="1" applyFill="1" applyBorder="1" applyAlignment="1">
      <alignment horizontal="center" vertical="center" wrapText="1"/>
    </xf>
    <xf numFmtId="0" fontId="55" fillId="0" borderId="0" xfId="13" applyAlignment="1">
      <alignment horizontal="center" vertical="center"/>
    </xf>
    <xf numFmtId="0" fontId="55" fillId="0" borderId="0" xfId="13" applyAlignment="1">
      <alignment horizontal="left" vertical="center"/>
    </xf>
    <xf numFmtId="0" fontId="28" fillId="0" borderId="0" xfId="13" applyFont="1" applyAlignment="1">
      <alignment horizontal="center" wrapText="1"/>
    </xf>
    <xf numFmtId="0" fontId="28" fillId="0" borderId="0" xfId="13" applyFont="1" applyAlignment="1">
      <alignment horizontal="center" vertical="top"/>
    </xf>
    <xf numFmtId="0" fontId="28" fillId="14" borderId="59" xfId="13" applyFont="1" applyFill="1" applyBorder="1" applyAlignment="1">
      <alignment vertical="top" wrapText="1"/>
    </xf>
    <xf numFmtId="0" fontId="3" fillId="14" borderId="59" xfId="13" applyFont="1" applyFill="1" applyBorder="1" applyAlignment="1">
      <alignment vertical="top" wrapText="1"/>
    </xf>
    <xf numFmtId="0" fontId="3" fillId="14" borderId="59" xfId="13" applyNumberFormat="1" applyFont="1" applyFill="1" applyBorder="1" applyAlignment="1">
      <alignment horizontal="center" vertical="top" wrapText="1"/>
    </xf>
    <xf numFmtId="164" fontId="3" fillId="14" borderId="59" xfId="13" applyNumberFormat="1" applyFont="1" applyFill="1" applyBorder="1" applyAlignment="1">
      <alignment vertical="top" wrapText="1"/>
    </xf>
    <xf numFmtId="0" fontId="3" fillId="14" borderId="59" xfId="13" applyFont="1" applyFill="1" applyBorder="1" applyAlignment="1">
      <alignment horizontal="center" vertical="top" wrapText="1"/>
    </xf>
    <xf numFmtId="0" fontId="3" fillId="0" borderId="0" xfId="13" applyFont="1" applyAlignment="1">
      <alignment vertical="top"/>
    </xf>
    <xf numFmtId="0" fontId="3" fillId="0" borderId="0" xfId="13" applyFont="1" applyAlignment="1">
      <alignment horizontal="left" vertical="top"/>
    </xf>
    <xf numFmtId="0" fontId="28" fillId="0" borderId="59" xfId="13" applyFont="1" applyBorder="1" applyAlignment="1">
      <alignment vertical="top" wrapText="1"/>
    </xf>
    <xf numFmtId="0" fontId="3" fillId="0" borderId="59" xfId="13" applyFont="1" applyBorder="1" applyAlignment="1">
      <alignment vertical="top" wrapText="1"/>
    </xf>
    <xf numFmtId="0" fontId="3" fillId="0" borderId="59" xfId="13" applyNumberFormat="1" applyFont="1" applyBorder="1" applyAlignment="1">
      <alignment horizontal="center" vertical="top" wrapText="1"/>
    </xf>
    <xf numFmtId="164" fontId="3" fillId="0" borderId="59" xfId="13" applyNumberFormat="1" applyFont="1" applyBorder="1" applyAlignment="1">
      <alignment vertical="top" wrapText="1"/>
    </xf>
    <xf numFmtId="0" fontId="3" fillId="0" borderId="59" xfId="13" applyFont="1" applyBorder="1" applyAlignment="1">
      <alignment horizontal="center" vertical="top" wrapText="1"/>
    </xf>
    <xf numFmtId="0" fontId="28" fillId="14" borderId="60" xfId="13" applyFont="1" applyFill="1" applyBorder="1" applyAlignment="1">
      <alignment vertical="top"/>
    </xf>
    <xf numFmtId="164" fontId="28" fillId="14" borderId="60" xfId="13" applyNumberFormat="1" applyFont="1" applyFill="1" applyBorder="1" applyAlignment="1">
      <alignment vertical="top"/>
    </xf>
    <xf numFmtId="0" fontId="28" fillId="14" borderId="60" xfId="13" applyFont="1" applyFill="1" applyBorder="1" applyAlignment="1">
      <alignment horizontal="center" vertical="top"/>
    </xf>
    <xf numFmtId="10" fontId="0" fillId="0" borderId="0" xfId="14" applyNumberFormat="1" applyFont="1" applyAlignment="1">
      <alignment vertical="top"/>
    </xf>
    <xf numFmtId="0" fontId="28" fillId="0" borderId="61" xfId="13" applyFont="1" applyBorder="1" applyAlignment="1">
      <alignment horizontal="center" vertical="top" wrapText="1"/>
    </xf>
    <xf numFmtId="0" fontId="28" fillId="0" borderId="61" xfId="13" applyNumberFormat="1" applyFont="1" applyBorder="1" applyAlignment="1">
      <alignment horizontal="center" vertical="top" wrapText="1"/>
    </xf>
    <xf numFmtId="164" fontId="28" fillId="0" borderId="61" xfId="13" applyNumberFormat="1" applyFont="1" applyBorder="1" applyAlignment="1">
      <alignment vertical="top" wrapText="1"/>
    </xf>
    <xf numFmtId="0" fontId="28" fillId="0" borderId="61" xfId="13" applyFont="1" applyBorder="1" applyAlignment="1">
      <alignment horizontal="center" vertical="top" wrapText="1"/>
    </xf>
    <xf numFmtId="172" fontId="55" fillId="0" borderId="0" xfId="13" applyNumberFormat="1" applyAlignment="1">
      <alignment horizontal="left" vertical="top"/>
    </xf>
    <xf numFmtId="0" fontId="55" fillId="0" borderId="60" xfId="13" applyBorder="1" applyAlignment="1">
      <alignment horizontal="left" wrapText="1" indent="4"/>
    </xf>
    <xf numFmtId="164" fontId="55" fillId="0" borderId="60" xfId="13" applyNumberFormat="1" applyBorder="1" applyAlignment="1">
      <alignment wrapText="1"/>
    </xf>
    <xf numFmtId="0" fontId="55" fillId="0" borderId="60" xfId="13" applyNumberFormat="1" applyBorder="1" applyAlignment="1">
      <alignment horizontal="center" wrapText="1"/>
    </xf>
    <xf numFmtId="0" fontId="28" fillId="14" borderId="62" xfId="13" applyFont="1" applyFill="1" applyBorder="1" applyAlignment="1">
      <alignment vertical="top" wrapText="1"/>
    </xf>
    <xf numFmtId="0" fontId="3" fillId="14" borderId="62" xfId="13" applyFont="1" applyFill="1" applyBorder="1" applyAlignment="1">
      <alignment vertical="top" wrapText="1"/>
    </xf>
    <xf numFmtId="0" fontId="3" fillId="14" borderId="62" xfId="13" applyNumberFormat="1" applyFont="1" applyFill="1" applyBorder="1" applyAlignment="1">
      <alignment horizontal="center" vertical="top" wrapText="1"/>
    </xf>
    <xf numFmtId="164" fontId="3" fillId="14" borderId="62" xfId="13" applyNumberFormat="1" applyFont="1" applyFill="1" applyBorder="1" applyAlignment="1">
      <alignment vertical="top" wrapText="1"/>
    </xf>
    <xf numFmtId="0" fontId="3" fillId="14" borderId="62" xfId="13" applyFont="1" applyFill="1" applyBorder="1" applyAlignment="1">
      <alignment horizontal="center" vertical="top" wrapText="1"/>
    </xf>
    <xf numFmtId="0" fontId="55" fillId="14" borderId="63" xfId="13" applyFill="1" applyBorder="1" applyAlignment="1">
      <alignment horizontal="left" wrapText="1" indent="4"/>
    </xf>
    <xf numFmtId="164" fontId="55" fillId="14" borderId="63" xfId="13" applyNumberFormat="1" applyFill="1" applyBorder="1" applyAlignment="1">
      <alignment wrapText="1"/>
    </xf>
    <xf numFmtId="0" fontId="55" fillId="14" borderId="63" xfId="13" applyNumberFormat="1" applyFill="1" applyBorder="1" applyAlignment="1">
      <alignment horizontal="center" wrapText="1"/>
    </xf>
    <xf numFmtId="0" fontId="28" fillId="0" borderId="64" xfId="13" applyFont="1" applyBorder="1" applyAlignment="1">
      <alignment vertical="center" wrapText="1"/>
    </xf>
    <xf numFmtId="164" fontId="28" fillId="0" borderId="64" xfId="13" applyNumberFormat="1" applyFont="1" applyBorder="1" applyAlignment="1">
      <alignment vertical="center" wrapText="1"/>
    </xf>
    <xf numFmtId="0" fontId="28" fillId="0" borderId="64" xfId="13" applyNumberFormat="1" applyFont="1" applyBorder="1" applyAlignment="1">
      <alignment horizontal="center" vertical="center" wrapText="1"/>
    </xf>
    <xf numFmtId="0" fontId="5" fillId="3" borderId="65" xfId="13" applyFont="1" applyFill="1" applyBorder="1" applyAlignment="1">
      <alignment wrapText="1"/>
    </xf>
    <xf numFmtId="164" fontId="5" fillId="3" borderId="65" xfId="13" applyNumberFormat="1" applyFont="1" applyFill="1" applyBorder="1" applyAlignment="1">
      <alignment wrapText="1"/>
    </xf>
    <xf numFmtId="0" fontId="5" fillId="3" borderId="65" xfId="13" applyNumberFormat="1" applyFont="1" applyFill="1" applyBorder="1" applyAlignment="1">
      <alignment horizontal="center" wrapText="1"/>
    </xf>
    <xf numFmtId="0" fontId="11" fillId="0" borderId="66" xfId="13" applyFont="1" applyBorder="1" applyAlignment="1">
      <alignment horizontal="justify" vertical="top" wrapText="1"/>
    </xf>
    <xf numFmtId="0" fontId="11" fillId="0" borderId="0" xfId="13" applyFont="1" applyBorder="1" applyAlignment="1">
      <alignment horizontal="justify" vertical="center" wrapText="1"/>
    </xf>
    <xf numFmtId="0" fontId="11" fillId="0" borderId="0" xfId="13" applyFont="1" applyBorder="1" applyAlignment="1">
      <alignment horizontal="justify" vertical="top" wrapText="1"/>
    </xf>
    <xf numFmtId="0" fontId="11" fillId="0" borderId="0" xfId="13" applyFont="1" applyBorder="1" applyAlignment="1">
      <alignment horizontal="justify" vertical="top" wrapText="1"/>
    </xf>
    <xf numFmtId="0" fontId="28" fillId="14" borderId="67" xfId="13" applyFont="1" applyFill="1" applyBorder="1" applyAlignment="1">
      <alignment horizontal="center" vertical="top" wrapText="1"/>
    </xf>
    <xf numFmtId="0" fontId="28" fillId="14" borderId="67" xfId="13" applyNumberFormat="1" applyFont="1" applyFill="1" applyBorder="1" applyAlignment="1">
      <alignment horizontal="center" vertical="top" wrapText="1"/>
    </xf>
    <xf numFmtId="164" fontId="28" fillId="14" borderId="67" xfId="13" applyNumberFormat="1" applyFont="1" applyFill="1" applyBorder="1" applyAlignment="1">
      <alignment vertical="top" wrapText="1"/>
    </xf>
    <xf numFmtId="0" fontId="28" fillId="14" borderId="67" xfId="13" applyFont="1" applyFill="1" applyBorder="1" applyAlignment="1">
      <alignment horizontal="center" vertical="top" wrapText="1"/>
    </xf>
    <xf numFmtId="164" fontId="3" fillId="0" borderId="0" xfId="13" applyNumberFormat="1" applyFont="1" applyAlignment="1">
      <alignment horizontal="left" vertical="top"/>
    </xf>
    <xf numFmtId="0" fontId="28" fillId="0" borderId="62" xfId="13" applyFont="1" applyBorder="1" applyAlignment="1">
      <alignment vertical="top" wrapText="1"/>
    </xf>
    <xf numFmtId="0" fontId="3" fillId="0" borderId="62" xfId="13" applyFont="1" applyBorder="1" applyAlignment="1">
      <alignment vertical="top" wrapText="1"/>
    </xf>
    <xf numFmtId="0" fontId="3" fillId="0" borderId="62" xfId="13" applyNumberFormat="1" applyFont="1" applyBorder="1" applyAlignment="1">
      <alignment horizontal="center" vertical="top" wrapText="1"/>
    </xf>
    <xf numFmtId="164" fontId="3" fillId="0" borderId="62" xfId="13" applyNumberFormat="1" applyFont="1" applyBorder="1" applyAlignment="1">
      <alignment vertical="top" wrapText="1"/>
    </xf>
    <xf numFmtId="0" fontId="3" fillId="0" borderId="62" xfId="13" applyFont="1" applyBorder="1" applyAlignment="1">
      <alignment horizontal="center" vertical="top" wrapText="1"/>
    </xf>
    <xf numFmtId="0" fontId="3" fillId="0" borderId="59" xfId="13" applyNumberFormat="1" applyFont="1" applyFill="1" applyBorder="1" applyAlignment="1">
      <alignment horizontal="center" vertical="top" wrapText="1"/>
    </xf>
    <xf numFmtId="0" fontId="28" fillId="14" borderId="68" xfId="13" applyFont="1" applyFill="1" applyBorder="1" applyAlignment="1">
      <alignment vertical="top" wrapText="1"/>
    </xf>
    <xf numFmtId="0" fontId="3" fillId="14" borderId="68" xfId="13" applyFont="1" applyFill="1" applyBorder="1" applyAlignment="1">
      <alignment vertical="top" wrapText="1"/>
    </xf>
    <xf numFmtId="0" fontId="3" fillId="14" borderId="68" xfId="13" applyNumberFormat="1" applyFont="1" applyFill="1" applyBorder="1" applyAlignment="1">
      <alignment horizontal="center" vertical="top" wrapText="1"/>
    </xf>
    <xf numFmtId="164" fontId="3" fillId="14" borderId="68" xfId="13" applyNumberFormat="1" applyFont="1" applyFill="1" applyBorder="1" applyAlignment="1">
      <alignment vertical="top" wrapText="1"/>
    </xf>
    <xf numFmtId="0" fontId="5" fillId="0" borderId="69" xfId="13" applyFont="1" applyFill="1" applyBorder="1" applyAlignment="1">
      <alignment horizontal="center" vertical="top" wrapText="1"/>
    </xf>
    <xf numFmtId="0" fontId="5" fillId="0" borderId="70" xfId="13" applyFont="1" applyFill="1" applyBorder="1" applyAlignment="1">
      <alignment horizontal="center" vertical="top" wrapText="1"/>
    </xf>
    <xf numFmtId="0" fontId="28" fillId="0" borderId="71" xfId="13" applyNumberFormat="1" applyFont="1" applyFill="1" applyBorder="1" applyAlignment="1">
      <alignment horizontal="center" vertical="top" wrapText="1"/>
    </xf>
    <xf numFmtId="164" fontId="5" fillId="0" borderId="72" xfId="13" applyNumberFormat="1" applyFont="1" applyFill="1" applyBorder="1" applyAlignment="1">
      <alignment vertical="top" wrapText="1"/>
    </xf>
    <xf numFmtId="0" fontId="5" fillId="0" borderId="72" xfId="13" applyFont="1" applyFill="1" applyBorder="1" applyAlignment="1">
      <alignment horizontal="center" vertical="top" wrapText="1"/>
    </xf>
    <xf numFmtId="0" fontId="58" fillId="0" borderId="73" xfId="13" applyFont="1" applyBorder="1" applyAlignment="1">
      <alignment vertical="top"/>
    </xf>
    <xf numFmtId="0" fontId="11" fillId="0" borderId="0" xfId="13" applyFont="1" applyBorder="1" applyAlignment="1">
      <alignment horizontal="justify" vertical="center" wrapText="1"/>
    </xf>
    <xf numFmtId="4" fontId="11" fillId="0" borderId="0" xfId="13" applyNumberFormat="1" applyFont="1" applyBorder="1" applyAlignment="1">
      <alignment horizontal="left" vertical="center" wrapText="1"/>
    </xf>
    <xf numFmtId="9" fontId="11" fillId="0" borderId="0" xfId="14" applyFont="1" applyBorder="1" applyAlignment="1">
      <alignment horizontal="left" vertical="top" wrapText="1"/>
    </xf>
    <xf numFmtId="0" fontId="55" fillId="0" borderId="0" xfId="13" applyAlignment="1">
      <alignment horizontal="center" vertical="top"/>
    </xf>
    <xf numFmtId="0" fontId="28" fillId="0" borderId="0" xfId="13" applyFont="1" applyBorder="1" applyAlignment="1">
      <alignment horizontal="center" wrapText="1"/>
    </xf>
    <xf numFmtId="0" fontId="55" fillId="0" borderId="0" xfId="13"/>
    <xf numFmtId="0" fontId="28" fillId="0" borderId="0" xfId="13" applyFont="1" applyBorder="1" applyAlignment="1">
      <alignment horizontal="center" vertical="center" wrapText="1"/>
    </xf>
    <xf numFmtId="0" fontId="56" fillId="13" borderId="74" xfId="13" applyFont="1" applyFill="1" applyBorder="1" applyAlignment="1">
      <alignment horizontal="center" vertical="center" wrapText="1"/>
    </xf>
    <xf numFmtId="0" fontId="56" fillId="13" borderId="75" xfId="13" applyFont="1" applyFill="1" applyBorder="1" applyAlignment="1">
      <alignment horizontal="center" vertical="center" wrapText="1"/>
    </xf>
    <xf numFmtId="0" fontId="56" fillId="13" borderId="76" xfId="13" applyFont="1" applyFill="1" applyBorder="1" applyAlignment="1">
      <alignment horizontal="center" vertical="center" wrapText="1"/>
    </xf>
    <xf numFmtId="0" fontId="56" fillId="13" borderId="77" xfId="13" applyFont="1" applyFill="1" applyBorder="1" applyAlignment="1">
      <alignment horizontal="center" vertical="center" wrapText="1"/>
    </xf>
    <xf numFmtId="173" fontId="60" fillId="0" borderId="78" xfId="13" applyNumberFormat="1" applyFont="1" applyBorder="1" applyAlignment="1">
      <alignment horizontal="center" vertical="top"/>
    </xf>
    <xf numFmtId="0" fontId="60" fillId="0" borderId="79" xfId="13" applyFont="1" applyFill="1" applyBorder="1" applyAlignment="1">
      <alignment horizontal="left" vertical="top" wrapText="1"/>
    </xf>
    <xf numFmtId="0" fontId="60" fillId="0" borderId="80" xfId="13" applyFont="1" applyFill="1" applyBorder="1" applyAlignment="1">
      <alignment horizontal="left" vertical="top" wrapText="1"/>
    </xf>
    <xf numFmtId="0" fontId="60" fillId="0" borderId="81" xfId="13" applyFont="1" applyFill="1" applyBorder="1" applyAlignment="1">
      <alignment horizontal="center" vertical="top" wrapText="1"/>
    </xf>
    <xf numFmtId="0" fontId="61" fillId="0" borderId="82" xfId="13" applyFont="1" applyBorder="1" applyAlignment="1">
      <alignment vertical="center" wrapText="1"/>
    </xf>
    <xf numFmtId="0" fontId="47" fillId="0" borderId="0" xfId="13" applyFont="1" applyAlignment="1">
      <alignment vertical="center" wrapText="1"/>
    </xf>
    <xf numFmtId="173" fontId="60" fillId="0" borderId="83" xfId="13" applyNumberFormat="1" applyFont="1" applyFill="1" applyBorder="1" applyAlignment="1">
      <alignment horizontal="center" vertical="top"/>
    </xf>
    <xf numFmtId="0" fontId="60" fillId="0" borderId="84" xfId="13" applyFont="1" applyFill="1" applyBorder="1" applyAlignment="1">
      <alignment horizontal="left" vertical="top" wrapText="1"/>
    </xf>
    <xf numFmtId="0" fontId="60" fillId="0" borderId="85" xfId="13" applyFont="1" applyFill="1" applyBorder="1" applyAlignment="1">
      <alignment horizontal="left" vertical="top" wrapText="1"/>
    </xf>
    <xf numFmtId="0" fontId="60" fillId="0" borderId="86" xfId="13" applyFont="1" applyFill="1" applyBorder="1" applyAlignment="1">
      <alignment horizontal="center" vertical="top" wrapText="1"/>
    </xf>
    <xf numFmtId="0" fontId="61" fillId="0" borderId="87" xfId="13" applyFont="1" applyBorder="1" applyAlignment="1">
      <alignment vertical="center" wrapText="1"/>
    </xf>
    <xf numFmtId="173" fontId="60" fillId="0" borderId="88" xfId="13" applyNumberFormat="1" applyFont="1" applyFill="1" applyBorder="1" applyAlignment="1">
      <alignment horizontal="center" vertical="top"/>
    </xf>
    <xf numFmtId="0" fontId="60" fillId="0" borderId="89" xfId="13" applyFont="1" applyFill="1" applyBorder="1" applyAlignment="1">
      <alignment horizontal="left" vertical="top" wrapText="1"/>
    </xf>
    <xf numFmtId="0" fontId="60" fillId="0" borderId="90" xfId="13" applyFont="1" applyFill="1" applyBorder="1" applyAlignment="1">
      <alignment horizontal="left" vertical="top" wrapText="1"/>
    </xf>
    <xf numFmtId="0" fontId="60" fillId="0" borderId="91" xfId="13" applyFont="1" applyFill="1" applyBorder="1" applyAlignment="1">
      <alignment horizontal="center" vertical="top" wrapText="1"/>
    </xf>
    <xf numFmtId="0" fontId="61" fillId="0" borderId="92" xfId="13" applyFont="1" applyBorder="1" applyAlignment="1">
      <alignment vertical="center" wrapText="1"/>
    </xf>
    <xf numFmtId="173" fontId="60" fillId="0" borderId="93" xfId="13" applyNumberFormat="1" applyFont="1" applyFill="1" applyBorder="1" applyAlignment="1">
      <alignment horizontal="center" vertical="top"/>
    </xf>
    <xf numFmtId="0" fontId="60" fillId="0" borderId="94" xfId="13" applyFont="1" applyFill="1" applyBorder="1" applyAlignment="1">
      <alignment horizontal="left" vertical="top" wrapText="1"/>
    </xf>
    <xf numFmtId="0" fontId="60" fillId="0" borderId="95" xfId="13" applyFont="1" applyFill="1" applyBorder="1" applyAlignment="1">
      <alignment horizontal="left" vertical="top" wrapText="1"/>
    </xf>
    <xf numFmtId="0" fontId="61" fillId="0" borderId="96" xfId="13" applyFont="1" applyBorder="1" applyAlignment="1">
      <alignment vertical="center" wrapText="1"/>
    </xf>
    <xf numFmtId="173" fontId="60" fillId="0" borderId="97" xfId="13" applyNumberFormat="1" applyFont="1" applyFill="1" applyBorder="1" applyAlignment="1">
      <alignment horizontal="center" vertical="top"/>
    </xf>
    <xf numFmtId="0" fontId="60" fillId="0" borderId="98" xfId="13" applyFont="1" applyFill="1" applyBorder="1" applyAlignment="1">
      <alignment horizontal="left" vertical="top" wrapText="1"/>
    </xf>
    <xf numFmtId="0" fontId="60" fillId="0" borderId="99" xfId="13" applyFont="1" applyFill="1" applyBorder="1" applyAlignment="1">
      <alignment horizontal="left" vertical="top" wrapText="1"/>
    </xf>
    <xf numFmtId="0" fontId="61" fillId="0" borderId="100" xfId="13" applyFont="1" applyBorder="1" applyAlignment="1">
      <alignment vertical="center" wrapText="1"/>
    </xf>
    <xf numFmtId="173" fontId="60" fillId="0" borderId="101" xfId="13" applyNumberFormat="1" applyFont="1" applyFill="1" applyBorder="1" applyAlignment="1">
      <alignment horizontal="center" vertical="top"/>
    </xf>
    <xf numFmtId="0" fontId="60" fillId="0" borderId="102" xfId="13" applyFont="1" applyFill="1" applyBorder="1" applyAlignment="1">
      <alignment horizontal="center" vertical="top" wrapText="1"/>
    </xf>
    <xf numFmtId="173" fontId="60" fillId="0" borderId="103" xfId="13" applyNumberFormat="1" applyFont="1" applyFill="1" applyBorder="1" applyAlignment="1">
      <alignment horizontal="center" vertical="top"/>
    </xf>
    <xf numFmtId="0" fontId="60" fillId="0" borderId="104" xfId="13" applyFont="1" applyFill="1" applyBorder="1" applyAlignment="1">
      <alignment horizontal="left" vertical="top" wrapText="1"/>
    </xf>
    <xf numFmtId="0" fontId="60" fillId="0" borderId="105" xfId="13" applyFont="1" applyFill="1" applyBorder="1" applyAlignment="1">
      <alignment horizontal="left" vertical="top" wrapText="1"/>
    </xf>
    <xf numFmtId="0" fontId="61" fillId="0" borderId="106" xfId="13" applyFont="1" applyBorder="1" applyAlignment="1">
      <alignment vertical="center" wrapText="1"/>
    </xf>
    <xf numFmtId="173" fontId="60" fillId="0" borderId="107" xfId="13" applyNumberFormat="1" applyFont="1" applyFill="1" applyBorder="1" applyAlignment="1">
      <alignment horizontal="center" vertical="top"/>
    </xf>
    <xf numFmtId="0" fontId="60" fillId="0" borderId="108" xfId="13" applyFont="1" applyFill="1" applyBorder="1" applyAlignment="1">
      <alignment horizontal="left" vertical="top" wrapText="1"/>
    </xf>
    <xf numFmtId="0" fontId="60" fillId="0" borderId="109" xfId="13" applyFont="1" applyFill="1" applyBorder="1" applyAlignment="1">
      <alignment horizontal="left" vertical="top" wrapText="1"/>
    </xf>
    <xf numFmtId="173" fontId="60" fillId="0" borderId="110" xfId="13" applyNumberFormat="1" applyFont="1" applyFill="1" applyBorder="1" applyAlignment="1">
      <alignment horizontal="center" vertical="top"/>
    </xf>
    <xf numFmtId="0" fontId="60" fillId="0" borderId="111" xfId="13" applyFont="1" applyFill="1" applyBorder="1" applyAlignment="1">
      <alignment horizontal="left" vertical="top" wrapText="1"/>
    </xf>
    <xf numFmtId="0" fontId="60" fillId="0" borderId="112" xfId="13" applyFont="1" applyFill="1" applyBorder="1" applyAlignment="1">
      <alignment horizontal="left" vertical="top" wrapText="1"/>
    </xf>
    <xf numFmtId="0" fontId="61" fillId="0" borderId="113" xfId="13" applyFont="1" applyBorder="1" applyAlignment="1">
      <alignment vertical="center" wrapText="1"/>
    </xf>
    <xf numFmtId="173" fontId="60" fillId="0" borderId="88" xfId="13" applyNumberFormat="1" applyFont="1" applyFill="1" applyBorder="1" applyAlignment="1">
      <alignment horizontal="center" vertical="top"/>
    </xf>
    <xf numFmtId="0" fontId="60" fillId="0" borderId="114" xfId="13" applyFont="1" applyFill="1" applyBorder="1" applyAlignment="1">
      <alignment horizontal="left" vertical="top" wrapText="1"/>
    </xf>
    <xf numFmtId="0" fontId="60" fillId="0" borderId="115" xfId="13" applyFont="1" applyFill="1" applyBorder="1" applyAlignment="1">
      <alignment horizontal="left" vertical="top" wrapText="1"/>
    </xf>
    <xf numFmtId="173" fontId="60" fillId="0" borderId="110" xfId="13" applyNumberFormat="1" applyFont="1" applyFill="1" applyBorder="1" applyAlignment="1">
      <alignment horizontal="center" vertical="top"/>
    </xf>
    <xf numFmtId="173" fontId="60" fillId="0" borderId="116" xfId="13" applyNumberFormat="1" applyFont="1" applyFill="1" applyBorder="1" applyAlignment="1">
      <alignment horizontal="center" vertical="top"/>
    </xf>
    <xf numFmtId="0" fontId="60" fillId="0" borderId="0" xfId="13" applyFont="1" applyFill="1" applyBorder="1" applyAlignment="1">
      <alignment horizontal="left" vertical="top" wrapText="1" indent="1"/>
    </xf>
    <xf numFmtId="0" fontId="60" fillId="0" borderId="117" xfId="13" applyFont="1" applyFill="1" applyBorder="1" applyAlignment="1">
      <alignment horizontal="left" vertical="top" wrapText="1" indent="1"/>
    </xf>
    <xf numFmtId="0" fontId="60" fillId="0" borderId="114" xfId="13" applyFont="1" applyFill="1" applyBorder="1" applyAlignment="1">
      <alignment horizontal="left" vertical="top" wrapText="1" indent="1"/>
    </xf>
    <xf numFmtId="0" fontId="60" fillId="0" borderId="115" xfId="13" applyFont="1" applyFill="1" applyBorder="1" applyAlignment="1">
      <alignment horizontal="left" vertical="top" wrapText="1" indent="1"/>
    </xf>
    <xf numFmtId="0" fontId="60" fillId="0" borderId="81" xfId="13" applyFont="1" applyFill="1" applyBorder="1" applyAlignment="1">
      <alignment horizontal="center" vertical="top" wrapText="1"/>
    </xf>
    <xf numFmtId="0" fontId="60" fillId="0" borderId="118" xfId="13" applyFont="1" applyFill="1" applyBorder="1" applyAlignment="1">
      <alignment horizontal="center" vertical="top" wrapText="1"/>
    </xf>
    <xf numFmtId="0" fontId="61" fillId="0" borderId="113" xfId="13" applyFont="1" applyBorder="1" applyAlignment="1">
      <alignment vertical="top" wrapText="1"/>
    </xf>
    <xf numFmtId="0" fontId="60" fillId="0" borderId="119" xfId="13" applyFont="1" applyFill="1" applyBorder="1" applyAlignment="1">
      <alignment horizontal="center" vertical="top" wrapText="1"/>
    </xf>
    <xf numFmtId="0" fontId="60" fillId="0" borderId="120" xfId="13" applyFont="1" applyFill="1" applyBorder="1" applyAlignment="1">
      <alignment horizontal="center" vertical="top" wrapText="1"/>
    </xf>
    <xf numFmtId="0" fontId="61" fillId="0" borderId="121" xfId="13" applyFont="1" applyBorder="1" applyAlignment="1">
      <alignment vertical="center" wrapText="1"/>
    </xf>
    <xf numFmtId="0" fontId="55" fillId="0" borderId="0" xfId="13" applyFill="1"/>
    <xf numFmtId="0" fontId="58" fillId="0" borderId="0" xfId="13" applyFont="1" applyAlignment="1">
      <alignment vertical="top"/>
    </xf>
    <xf numFmtId="0" fontId="58" fillId="0" borderId="122" xfId="13" applyFont="1" applyBorder="1" applyAlignment="1">
      <alignment horizontal="left" vertical="top" wrapText="1"/>
    </xf>
    <xf numFmtId="0" fontId="58" fillId="0" borderId="122" xfId="13" applyFont="1" applyBorder="1" applyAlignment="1">
      <alignment horizontal="left" vertical="top"/>
    </xf>
    <xf numFmtId="0" fontId="58" fillId="0" borderId="0" xfId="13" applyFont="1"/>
    <xf numFmtId="0" fontId="58" fillId="0" borderId="0" xfId="13" applyFont="1" applyAlignment="1">
      <alignment vertical="top"/>
    </xf>
    <xf numFmtId="0" fontId="58" fillId="0" borderId="0" xfId="13" applyFont="1" applyAlignment="1">
      <alignment horizontal="left" vertical="top" wrapText="1"/>
    </xf>
    <xf numFmtId="0" fontId="11" fillId="0" borderId="0" xfId="13" applyFont="1" applyBorder="1" applyAlignment="1">
      <alignment vertical="center" wrapText="1"/>
    </xf>
    <xf numFmtId="0" fontId="11" fillId="0" borderId="0" xfId="13" applyFont="1" applyBorder="1" applyAlignment="1">
      <alignment vertical="center" wrapText="1"/>
    </xf>
    <xf numFmtId="0" fontId="58" fillId="0" borderId="0" xfId="13" applyFont="1" applyAlignment="1">
      <alignment horizontal="left" vertical="top"/>
    </xf>
    <xf numFmtId="0" fontId="58" fillId="0" borderId="0" xfId="13" applyFont="1" applyAlignment="1">
      <alignment vertical="top" wrapText="1"/>
    </xf>
    <xf numFmtId="0" fontId="55" fillId="0" borderId="0" xfId="13" applyFont="1" applyAlignment="1">
      <alignment vertical="top"/>
    </xf>
    <xf numFmtId="0" fontId="55" fillId="0" borderId="0" xfId="13" applyFont="1" applyAlignment="1">
      <alignment horizontal="left" vertical="top"/>
    </xf>
    <xf numFmtId="0" fontId="55" fillId="0" borderId="0" xfId="13" applyFont="1" applyAlignment="1">
      <alignment vertical="top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justify" vertical="top" wrapText="1"/>
    </xf>
    <xf numFmtId="0" fontId="0" fillId="5" borderId="16" xfId="0" applyFont="1" applyFill="1" applyBorder="1" applyAlignment="1">
      <alignment horizontal="center" vertical="center" wrapText="1"/>
    </xf>
    <xf numFmtId="0" fontId="0" fillId="5" borderId="16" xfId="0" applyFont="1" applyFill="1" applyBorder="1" applyAlignment="1">
      <alignment horizontal="right" vertical="center" wrapText="1"/>
    </xf>
    <xf numFmtId="0" fontId="0" fillId="5" borderId="17" xfId="0" applyFont="1" applyFill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right" vertical="center" wrapText="1"/>
    </xf>
    <xf numFmtId="0" fontId="0" fillId="0" borderId="17" xfId="0" applyFont="1" applyBorder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right" vertical="center" wrapText="1"/>
    </xf>
    <xf numFmtId="0" fontId="8" fillId="5" borderId="17" xfId="0" applyFont="1" applyFill="1" applyBorder="1" applyAlignment="1">
      <alignment horizontal="right" vertical="center" wrapText="1"/>
    </xf>
    <xf numFmtId="0" fontId="62" fillId="4" borderId="0" xfId="0" applyFont="1" applyFill="1" applyAlignment="1">
      <alignment horizontal="center" vertical="center" wrapText="1"/>
    </xf>
    <xf numFmtId="0" fontId="63" fillId="5" borderId="15" xfId="0" applyFont="1" applyFill="1" applyBorder="1" applyAlignment="1">
      <alignment horizontal="center" vertical="center" wrapText="1"/>
    </xf>
    <xf numFmtId="0" fontId="64" fillId="5" borderId="17" xfId="0" applyFont="1" applyFill="1" applyBorder="1" applyAlignment="1">
      <alignment horizontal="right" vertical="center" wrapText="1"/>
    </xf>
    <xf numFmtId="0" fontId="63" fillId="0" borderId="15" xfId="0" applyFont="1" applyBorder="1" applyAlignment="1">
      <alignment horizontal="center" vertical="center" wrapText="1"/>
    </xf>
    <xf numFmtId="0" fontId="64" fillId="0" borderId="17" xfId="0" applyFont="1" applyBorder="1" applyAlignment="1">
      <alignment horizontal="right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123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4" fontId="0" fillId="5" borderId="16" xfId="0" applyNumberFormat="1" applyFont="1" applyFill="1" applyBorder="1" applyAlignment="1">
      <alignment horizontal="right" vertical="center" wrapText="1"/>
    </xf>
    <xf numFmtId="4" fontId="0" fillId="0" borderId="16" xfId="0" applyNumberFormat="1" applyFont="1" applyBorder="1" applyAlignment="1">
      <alignment horizontal="right" vertical="center" wrapText="1"/>
    </xf>
    <xf numFmtId="0" fontId="0" fillId="0" borderId="19" xfId="0" applyFont="1" applyBorder="1" applyAlignment="1">
      <alignment horizontal="right" vertical="center" wrapText="1"/>
    </xf>
    <xf numFmtId="0" fontId="0" fillId="0" borderId="20" xfId="0" applyFont="1" applyBorder="1" applyAlignment="1">
      <alignment horizontal="right" vertical="center" wrapText="1"/>
    </xf>
    <xf numFmtId="0" fontId="15" fillId="4" borderId="124" xfId="0" applyFont="1" applyFill="1" applyBorder="1" applyAlignment="1">
      <alignment horizontal="center" vertical="center" wrapText="1"/>
    </xf>
    <xf numFmtId="0" fontId="0" fillId="7" borderId="0" xfId="0" applyFont="1" applyFill="1" applyAlignment="1">
      <alignment horizontal="center" vertical="center" wrapText="1"/>
    </xf>
    <xf numFmtId="0" fontId="0" fillId="7" borderId="125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0" fillId="7" borderId="28" xfId="0" applyFont="1" applyFill="1" applyBorder="1" applyAlignment="1">
      <alignment horizontal="center" vertical="center" wrapText="1"/>
    </xf>
    <xf numFmtId="0" fontId="0" fillId="7" borderId="27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right" vertical="center" wrapText="1"/>
    </xf>
    <xf numFmtId="0" fontId="8" fillId="0" borderId="17" xfId="0" applyFont="1" applyBorder="1" applyAlignment="1">
      <alignment horizontal="right" vertical="center" wrapText="1"/>
    </xf>
    <xf numFmtId="0" fontId="14" fillId="5" borderId="49" xfId="0" applyFont="1" applyFill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3" fontId="14" fillId="5" borderId="17" xfId="0" applyNumberFormat="1" applyFont="1" applyFill="1" applyBorder="1" applyAlignment="1">
      <alignment horizontal="right" vertical="center"/>
    </xf>
    <xf numFmtId="0" fontId="16" fillId="5" borderId="49" xfId="0" applyFont="1" applyFill="1" applyBorder="1" applyAlignment="1">
      <alignment horizontal="center" vertical="center"/>
    </xf>
    <xf numFmtId="3" fontId="6" fillId="5" borderId="17" xfId="0" applyNumberFormat="1" applyFont="1" applyFill="1" applyBorder="1" applyAlignment="1">
      <alignment horizontal="right" vertical="center"/>
    </xf>
    <xf numFmtId="0" fontId="16" fillId="0" borderId="49" xfId="0" applyFont="1" applyBorder="1" applyAlignment="1">
      <alignment horizontal="center" vertical="center"/>
    </xf>
    <xf numFmtId="3" fontId="6" fillId="0" borderId="17" xfId="0" applyNumberFormat="1" applyFont="1" applyBorder="1" applyAlignment="1">
      <alignment horizontal="right" vertical="center"/>
    </xf>
    <xf numFmtId="0" fontId="16" fillId="0" borderId="126" xfId="0" applyFont="1" applyBorder="1" applyAlignment="1">
      <alignment horizontal="center" vertical="center"/>
    </xf>
    <xf numFmtId="3" fontId="6" fillId="0" borderId="127" xfId="0" applyNumberFormat="1" applyFont="1" applyBorder="1" applyAlignment="1">
      <alignment horizontal="right" vertical="center"/>
    </xf>
    <xf numFmtId="0" fontId="6" fillId="0" borderId="127" xfId="0" applyFont="1" applyBorder="1" applyAlignment="1">
      <alignment horizontal="right" vertical="center"/>
    </xf>
    <xf numFmtId="0" fontId="65" fillId="5" borderId="49" xfId="0" applyFont="1" applyFill="1" applyBorder="1" applyAlignment="1">
      <alignment horizontal="center" vertical="center"/>
    </xf>
    <xf numFmtId="3" fontId="65" fillId="5" borderId="17" xfId="0" applyNumberFormat="1" applyFont="1" applyFill="1" applyBorder="1" applyAlignment="1">
      <alignment horizontal="right" vertical="center"/>
    </xf>
    <xf numFmtId="0" fontId="65" fillId="5" borderId="17" xfId="0" applyFont="1" applyFill="1" applyBorder="1" applyAlignment="1">
      <alignment horizontal="right" vertical="center"/>
    </xf>
    <xf numFmtId="0" fontId="14" fillId="0" borderId="128" xfId="0" applyFont="1" applyBorder="1" applyAlignment="1">
      <alignment horizontal="center" vertical="center"/>
    </xf>
    <xf numFmtId="0" fontId="7" fillId="0" borderId="20" xfId="0" applyFont="1" applyBorder="1" applyAlignment="1">
      <alignment horizontal="right" vertical="center"/>
    </xf>
    <xf numFmtId="0" fontId="16" fillId="0" borderId="128" xfId="0" applyFont="1" applyBorder="1" applyAlignment="1">
      <alignment horizontal="center" vertical="center"/>
    </xf>
    <xf numFmtId="3" fontId="16" fillId="5" borderId="17" xfId="0" applyNumberFormat="1" applyFont="1" applyFill="1" applyBorder="1" applyAlignment="1">
      <alignment horizontal="right" vertical="center"/>
    </xf>
    <xf numFmtId="0" fontId="66" fillId="0" borderId="50" xfId="0" applyFont="1" applyFill="1" applyBorder="1" applyAlignment="1">
      <alignment horizontal="center" vertical="center"/>
    </xf>
    <xf numFmtId="0" fontId="26" fillId="4" borderId="23" xfId="0" applyFont="1" applyFill="1" applyBorder="1" applyAlignment="1">
      <alignment horizontal="center" vertical="center"/>
    </xf>
    <xf numFmtId="3" fontId="16" fillId="5" borderId="17" xfId="0" applyNumberFormat="1" applyFont="1" applyFill="1" applyBorder="1" applyAlignment="1">
      <alignment horizontal="right" vertical="center" wrapText="1"/>
    </xf>
    <xf numFmtId="0" fontId="13" fillId="4" borderId="26" xfId="0" applyFont="1" applyFill="1" applyBorder="1" applyAlignment="1">
      <alignment horizontal="center" vertical="center"/>
    </xf>
    <xf numFmtId="0" fontId="13" fillId="4" borderId="27" xfId="0" applyFont="1" applyFill="1" applyBorder="1" applyAlignment="1">
      <alignment horizontal="center" vertical="center"/>
    </xf>
    <xf numFmtId="4" fontId="14" fillId="5" borderId="17" xfId="0" applyNumberFormat="1" applyFont="1" applyFill="1" applyBorder="1" applyAlignment="1">
      <alignment horizontal="right" vertical="center"/>
    </xf>
    <xf numFmtId="0" fontId="13" fillId="4" borderId="23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13" fillId="4" borderId="28" xfId="0" applyFont="1" applyFill="1" applyBorder="1" applyAlignment="1">
      <alignment horizontal="center" vertical="center"/>
    </xf>
  </cellXfs>
  <cellStyles count="15">
    <cellStyle name="Diseño 2" xfId="7"/>
    <cellStyle name="Millares" xfId="1" builtinId="3"/>
    <cellStyle name="Millares [0] 2" xfId="9"/>
    <cellStyle name="Millares 2" xfId="10"/>
    <cellStyle name="Millares_PLANTACIONES 2003" xfId="12"/>
    <cellStyle name="Normal" xfId="0" builtinId="0"/>
    <cellStyle name="Normal 2" xfId="2"/>
    <cellStyle name="Normal 2 2" xfId="3"/>
    <cellStyle name="Normal 2 3" xfId="6"/>
    <cellStyle name="Normal 3" xfId="8"/>
    <cellStyle name="Normal 4" xfId="5"/>
    <cellStyle name="Normal 5" xfId="11"/>
    <cellStyle name="Normal 6" xfId="13"/>
    <cellStyle name="Porcentaje 2" xfId="4"/>
    <cellStyle name="Porcentaje 3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18.xml"/><Relationship Id="rId68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39.xml"/><Relationship Id="rId89" Type="http://schemas.openxmlformats.org/officeDocument/2006/relationships/externalLink" Target="externalLinks/externalLink44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92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29.xml"/><Relationship Id="rId79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4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90" Type="http://schemas.openxmlformats.org/officeDocument/2006/relationships/externalLink" Target="externalLinks/externalLink45.xml"/><Relationship Id="rId95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5.xml"/><Relationship Id="rId85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48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25.xml"/><Relationship Id="rId75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38.xml"/><Relationship Id="rId88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46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externalLink" Target="externalLinks/externalLink15.xml"/><Relationship Id="rId65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36.xml"/><Relationship Id="rId86" Type="http://schemas.openxmlformats.org/officeDocument/2006/relationships/externalLink" Target="externalLinks/externalLink41.xml"/><Relationship Id="rId94" Type="http://schemas.openxmlformats.org/officeDocument/2006/relationships/externalLink" Target="externalLinks/externalLink49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Centro</a:t>
            </a:r>
            <a:r>
              <a:rPr lang="en-US" baseline="0"/>
              <a:t> de tranformación de productos forestales aprobados en el año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Cuadro7_CTP!$C$2</c:f>
              <c:strCache>
                <c:ptCount val="1"/>
                <c:pt idx="0">
                  <c:v>Flora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Cuadro7_CTP!$A$3:$A$22</c15:sqref>
                  </c15:fullRef>
                </c:ext>
              </c:extLst>
              <c:f>(Cuadro7_CTP!$A$3:$A$6,Cuadro7_CTP!$A$9:$A$14,Cuadro7_CTP!$A$16:$A$18,Cuadro7_CTP!$A$20:$A$22)</c:f>
              <c:strCache>
                <c:ptCount val="16"/>
                <c:pt idx="0">
                  <c:v>APURIMAC</c:v>
                </c:pt>
                <c:pt idx="1">
                  <c:v>AREQUIPA</c:v>
                </c:pt>
                <c:pt idx="2">
                  <c:v>AYACUCHO</c:v>
                </c:pt>
                <c:pt idx="3">
                  <c:v>CAJAMARCA</c:v>
                </c:pt>
                <c:pt idx="4">
                  <c:v>HUANUCO</c:v>
                </c:pt>
                <c:pt idx="5">
                  <c:v>ICA</c:v>
                </c:pt>
                <c:pt idx="6">
                  <c:v>JUNIN</c:v>
                </c:pt>
                <c:pt idx="7">
                  <c:v>LA LIBERTAD</c:v>
                </c:pt>
                <c:pt idx="8">
                  <c:v>LAMBAYEQUE</c:v>
                </c:pt>
                <c:pt idx="9">
                  <c:v>LIMA</c:v>
                </c:pt>
                <c:pt idx="10">
                  <c:v>MADRE DE DIOS</c:v>
                </c:pt>
                <c:pt idx="11">
                  <c:v>PASCO</c:v>
                </c:pt>
                <c:pt idx="12">
                  <c:v>PIURA</c:v>
                </c:pt>
                <c:pt idx="13">
                  <c:v>SAN MARTIN</c:v>
                </c:pt>
                <c:pt idx="14">
                  <c:v>TACNA</c:v>
                </c:pt>
                <c:pt idx="15">
                  <c:v>UCAYALI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Cuadro7_CTP!$C$3:$C$22</c15:sqref>
                  </c15:fullRef>
                </c:ext>
              </c:extLst>
              <c:f>(Cuadro7_CTP!$C$3:$C$6,Cuadro7_CTP!$C$9:$C$14,Cuadro7_CTP!$C$16:$C$18,Cuadro7_CTP!$C$20:$C$22)</c:f>
              <c:numCache>
                <c:formatCode>General</c:formatCode>
                <c:ptCount val="16"/>
                <c:pt idx="0">
                  <c:v>1</c:v>
                </c:pt>
                <c:pt idx="1">
                  <c:v>11</c:v>
                </c:pt>
                <c:pt idx="2">
                  <c:v>9</c:v>
                </c:pt>
                <c:pt idx="3">
                  <c:v>12</c:v>
                </c:pt>
                <c:pt idx="4">
                  <c:v>5</c:v>
                </c:pt>
                <c:pt idx="5">
                  <c:v>20</c:v>
                </c:pt>
                <c:pt idx="6">
                  <c:v>23</c:v>
                </c:pt>
                <c:pt idx="7">
                  <c:v>1</c:v>
                </c:pt>
                <c:pt idx="8">
                  <c:v>13</c:v>
                </c:pt>
                <c:pt idx="9">
                  <c:v>2</c:v>
                </c:pt>
                <c:pt idx="10">
                  <c:v>36</c:v>
                </c:pt>
                <c:pt idx="11">
                  <c:v>21</c:v>
                </c:pt>
                <c:pt idx="12">
                  <c:v>15</c:v>
                </c:pt>
                <c:pt idx="13">
                  <c:v>24</c:v>
                </c:pt>
                <c:pt idx="14">
                  <c:v>1</c:v>
                </c:pt>
                <c:pt idx="15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5463680"/>
        <c:axId val="255464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Cuadro7_CTP!$B$2</c15:sqref>
                        </c15:formulaRef>
                      </c:ext>
                    </c:extLst>
                    <c:strCache>
                      <c:ptCount val="1"/>
                      <c:pt idx="0">
                        <c:v>Fauna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Cuadro7_CTP!$A$3:$A$22</c15:sqref>
                        </c15:fullRef>
                        <c15:formulaRef>
                          <c15:sqref>(Cuadro7_CTP!$A$3:$A$6,Cuadro7_CTP!$A$9:$A$14,Cuadro7_CTP!$A$16:$A$18,Cuadro7_CTP!$A$20:$A$22)</c15:sqref>
                        </c15:formulaRef>
                      </c:ext>
                    </c:extLst>
                    <c:strCache>
                      <c:ptCount val="16"/>
                      <c:pt idx="0">
                        <c:v>APURIMAC</c:v>
                      </c:pt>
                      <c:pt idx="1">
                        <c:v>AREQUIPA</c:v>
                      </c:pt>
                      <c:pt idx="2">
                        <c:v>AYACUCHO</c:v>
                      </c:pt>
                      <c:pt idx="3">
                        <c:v>CAJAMARCA</c:v>
                      </c:pt>
                      <c:pt idx="4">
                        <c:v>HUANUCO</c:v>
                      </c:pt>
                      <c:pt idx="5">
                        <c:v>ICA</c:v>
                      </c:pt>
                      <c:pt idx="6">
                        <c:v>JUNIN</c:v>
                      </c:pt>
                      <c:pt idx="7">
                        <c:v>LA LIBERTAD</c:v>
                      </c:pt>
                      <c:pt idx="8">
                        <c:v>LAMBAYEQUE</c:v>
                      </c:pt>
                      <c:pt idx="9">
                        <c:v>LIMA</c:v>
                      </c:pt>
                      <c:pt idx="10">
                        <c:v>MADRE DE DIOS</c:v>
                      </c:pt>
                      <c:pt idx="11">
                        <c:v>PASCO</c:v>
                      </c:pt>
                      <c:pt idx="12">
                        <c:v>PIURA</c:v>
                      </c:pt>
                      <c:pt idx="13">
                        <c:v>SAN MARTIN</c:v>
                      </c:pt>
                      <c:pt idx="14">
                        <c:v>TACNA</c:v>
                      </c:pt>
                      <c:pt idx="15">
                        <c:v>UCAYALI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Cuadro7_CTP!$B$3:$B$22</c15:sqref>
                        </c15:fullRef>
                        <c15:formulaRef>
                          <c15:sqref>(Cuadro7_CTP!$B$3:$B$6,Cuadro7_CTP!$B$9:$B$14,Cuadro7_CTP!$B$16:$B$18,Cuadro7_CTP!$B$20:$B$22)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1">
                        <c:v>2</c:v>
                      </c:pt>
                      <c:pt idx="2">
                        <c:v>5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Cuadro7_CTP!$D$2</c15:sqref>
                        </c15:formulaRef>
                      </c:ext>
                    </c:extLst>
                    <c:strCache>
                      <c:ptCount val="1"/>
                      <c:pt idx="0">
                        <c:v>Total general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Cuadro7_CTP!$A$3:$A$22</c15:sqref>
                        </c15:fullRef>
                        <c15:formulaRef>
                          <c15:sqref>(Cuadro7_CTP!$A$3:$A$6,Cuadro7_CTP!$A$9:$A$14,Cuadro7_CTP!$A$16:$A$18,Cuadro7_CTP!$A$20:$A$22)</c15:sqref>
                        </c15:formulaRef>
                      </c:ext>
                    </c:extLst>
                    <c:strCache>
                      <c:ptCount val="16"/>
                      <c:pt idx="0">
                        <c:v>APURIMAC</c:v>
                      </c:pt>
                      <c:pt idx="1">
                        <c:v>AREQUIPA</c:v>
                      </c:pt>
                      <c:pt idx="2">
                        <c:v>AYACUCHO</c:v>
                      </c:pt>
                      <c:pt idx="3">
                        <c:v>CAJAMARCA</c:v>
                      </c:pt>
                      <c:pt idx="4">
                        <c:v>HUANUCO</c:v>
                      </c:pt>
                      <c:pt idx="5">
                        <c:v>ICA</c:v>
                      </c:pt>
                      <c:pt idx="6">
                        <c:v>JUNIN</c:v>
                      </c:pt>
                      <c:pt idx="7">
                        <c:v>LA LIBERTAD</c:v>
                      </c:pt>
                      <c:pt idx="8">
                        <c:v>LAMBAYEQUE</c:v>
                      </c:pt>
                      <c:pt idx="9">
                        <c:v>LIMA</c:v>
                      </c:pt>
                      <c:pt idx="10">
                        <c:v>MADRE DE DIOS</c:v>
                      </c:pt>
                      <c:pt idx="11">
                        <c:v>PASCO</c:v>
                      </c:pt>
                      <c:pt idx="12">
                        <c:v>PIURA</c:v>
                      </c:pt>
                      <c:pt idx="13">
                        <c:v>SAN MARTIN</c:v>
                      </c:pt>
                      <c:pt idx="14">
                        <c:v>TACNA</c:v>
                      </c:pt>
                      <c:pt idx="15">
                        <c:v>UCAYALI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Cuadro7_CTP!$D$3:$D$22</c15:sqref>
                        </c15:fullRef>
                        <c15:formulaRef>
                          <c15:sqref>(Cuadro7_CTP!$D$3:$D$6,Cuadro7_CTP!$D$9:$D$14,Cuadro7_CTP!$D$16:$D$18,Cuadro7_CTP!$D$20:$D$22)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1</c:v>
                      </c:pt>
                      <c:pt idx="1">
                        <c:v>13</c:v>
                      </c:pt>
                      <c:pt idx="2">
                        <c:v>14</c:v>
                      </c:pt>
                      <c:pt idx="3">
                        <c:v>12</c:v>
                      </c:pt>
                      <c:pt idx="4">
                        <c:v>5</c:v>
                      </c:pt>
                      <c:pt idx="5">
                        <c:v>20</c:v>
                      </c:pt>
                      <c:pt idx="6">
                        <c:v>23</c:v>
                      </c:pt>
                      <c:pt idx="7">
                        <c:v>1</c:v>
                      </c:pt>
                      <c:pt idx="8">
                        <c:v>13</c:v>
                      </c:pt>
                      <c:pt idx="9">
                        <c:v>2</c:v>
                      </c:pt>
                      <c:pt idx="10">
                        <c:v>36</c:v>
                      </c:pt>
                      <c:pt idx="11">
                        <c:v>21</c:v>
                      </c:pt>
                      <c:pt idx="12">
                        <c:v>15</c:v>
                      </c:pt>
                      <c:pt idx="13">
                        <c:v>24</c:v>
                      </c:pt>
                      <c:pt idx="14">
                        <c:v>1</c:v>
                      </c:pt>
                      <c:pt idx="15">
                        <c:v>44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554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5464072"/>
        <c:crosses val="autoZero"/>
        <c:auto val="1"/>
        <c:lblAlgn val="ctr"/>
        <c:lblOffset val="100"/>
        <c:noMultiLvlLbl val="0"/>
      </c:catAx>
      <c:valAx>
        <c:axId val="25546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546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C6-4E4A-877F-8E2570AECA3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C6-4E4A-877F-8E2570AECA3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C6-4E4A-877F-8E2570AECA3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C6-4E4A-877F-8E2570AECA3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DC6-4E4A-877F-8E2570AECA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DC6-4E4A-877F-8E2570AECA3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DC6-4E4A-877F-8E2570AECA3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DC6-4E4A-877F-8E2570AECA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DC6-4E4A-877F-8E2570AECA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DC6-4E4A-877F-8E2570AECA3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DC6-4E4A-877F-8E2570AECA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BDC6-4E4A-877F-8E2570AECA3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DC6-4E4A-877F-8E2570AE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2-4009-A80C-EAC3405B676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2-4009-A80C-EAC3405B676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172-4009-A80C-EAC3405B6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72-4009-A80C-EAC3405B676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72-4009-A80C-EAC3405B676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72-4009-A80C-EAC3405B676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172-4009-A80C-EAC3405B676F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172-4009-A80C-EAC3405B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1864952"/>
        <c:axId val="331861816"/>
      </c:barChart>
      <c:catAx>
        <c:axId val="331864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1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86181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4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DF-4A62-AC56-F61D0AAE3D83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DF-4A62-AC56-F61D0AAE3D8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DF-4A62-AC56-F61D0AAE3D8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DF-4A62-AC56-F61D0AAE3D83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5DF-4A62-AC56-F61D0AAE3D8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5DF-4A62-AC56-F61D0AAE3D83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5DF-4A62-AC56-F61D0AAE3D83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5DF-4A62-AC56-F61D0AAE3D8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5DF-4A62-AC56-F61D0AAE3D8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5DF-4A62-AC56-F61D0AAE3D83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5DF-4A62-AC56-F61D0AAE3D83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5DF-4A62-AC56-F61D0AAE3D83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5DF-4A62-AC56-F61D0AAE3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4846524702645"/>
          <c:y val="0.20615735801141022"/>
          <c:w val="0.82102537182852142"/>
          <c:h val="0.5236719889180518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F3-4031-A08A-13A234BA5FA3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F3-4031-A08A-13A234BA5FA3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F3-4031-A08A-13A234BA5FA3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F3-4031-A08A-13A234BA5FA3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F3-4031-A08A-13A234BA5FA3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AF3-4031-A08A-13A234BA5FA3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AF3-4031-A08A-13A234BA5FA3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AF3-4031-A08A-13A234BA5FA3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AF3-4031-A08A-13A234BA5FA3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AF3-4031-A08A-13A234BA5FA3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AF3-4031-A08A-13A234BA5FA3}"/>
              </c:ext>
            </c:extLst>
          </c:dPt>
          <c:dPt>
            <c:idx val="11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AF3-4031-A08A-13A234BA5FA3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AF3-4031-A08A-13A234BA5FA3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AF3-4031-A08A-13A234BA5FA3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AF3-4031-A08A-13A234BA5FA3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AF3-4031-A08A-13A234BA5FA3}"/>
              </c:ext>
            </c:extLst>
          </c:dPt>
          <c:dPt>
            <c:idx val="16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AF3-4031-A08A-13A234BA5FA3}"/>
              </c:ext>
            </c:extLst>
          </c:dPt>
          <c:dPt>
            <c:idx val="17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AF3-4031-A08A-13A234BA5FA3}"/>
              </c:ext>
            </c:extLst>
          </c:dPt>
          <c:dPt>
            <c:idx val="18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AF3-4031-A08A-13A234BA5FA3}"/>
              </c:ext>
            </c:extLst>
          </c:dPt>
          <c:dPt>
            <c:idx val="19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5AF3-4031-A08A-13A234BA5FA3}"/>
              </c:ext>
            </c:extLst>
          </c:dPt>
          <c:dPt>
            <c:idx val="20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5AF3-4031-A08A-13A234BA5FA3}"/>
              </c:ext>
            </c:extLst>
          </c:dPt>
          <c:dPt>
            <c:idx val="21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5AF3-4031-A08A-13A234BA5FA3}"/>
              </c:ext>
            </c:extLst>
          </c:dPt>
          <c:dPt>
            <c:idx val="22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5AF3-4031-A08A-13A234BA5FA3}"/>
              </c:ext>
            </c:extLst>
          </c:dPt>
          <c:dPt>
            <c:idx val="23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5AF3-4031-A08A-13A234BA5FA3}"/>
              </c:ext>
            </c:extLst>
          </c:dPt>
          <c:cat>
            <c:strRef>
              <c:f>Cuadro26_ProdMadRoll!$G$10:$G$18</c:f>
              <c:strCache>
                <c:ptCount val="9"/>
                <c:pt idx="0">
                  <c:v>Madre de Dios</c:v>
                </c:pt>
                <c:pt idx="1">
                  <c:v>Ucayali</c:v>
                </c:pt>
                <c:pt idx="2">
                  <c:v>Loreto</c:v>
                </c:pt>
                <c:pt idx="3">
                  <c:v>San Martín</c:v>
                </c:pt>
                <c:pt idx="4">
                  <c:v>Junín</c:v>
                </c:pt>
                <c:pt idx="5">
                  <c:v>Pasco</c:v>
                </c:pt>
                <c:pt idx="6">
                  <c:v>Huánuco</c:v>
                </c:pt>
                <c:pt idx="7">
                  <c:v>Cajamarca</c:v>
                </c:pt>
                <c:pt idx="8">
                  <c:v>Cusco</c:v>
                </c:pt>
              </c:strCache>
            </c:strRef>
          </c:cat>
          <c:val>
            <c:numRef>
              <c:f>Cuadro26_ProdMadRoll!$H$10:$H$18</c:f>
              <c:numCache>
                <c:formatCode>#,##0</c:formatCode>
                <c:ptCount val="9"/>
                <c:pt idx="0">
                  <c:v>654940.02169230604</c:v>
                </c:pt>
                <c:pt idx="1">
                  <c:v>334874.39846153854</c:v>
                </c:pt>
                <c:pt idx="2">
                  <c:v>249164.58400000009</c:v>
                </c:pt>
                <c:pt idx="3">
                  <c:v>16058.838000000011</c:v>
                </c:pt>
                <c:pt idx="4">
                  <c:v>13565.635999999995</c:v>
                </c:pt>
                <c:pt idx="5">
                  <c:v>12660.968100000036</c:v>
                </c:pt>
                <c:pt idx="6">
                  <c:v>423.91700000000003</c:v>
                </c:pt>
                <c:pt idx="7">
                  <c:v>25</c:v>
                </c:pt>
                <c:pt idx="8">
                  <c:v>1.92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5AF3-4031-A08A-13A234BA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31869264"/>
        <c:axId val="331866912"/>
      </c:barChart>
      <c:catAx>
        <c:axId val="33186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866912"/>
        <c:crosses val="autoZero"/>
        <c:auto val="1"/>
        <c:lblAlgn val="ctr"/>
        <c:lblOffset val="100"/>
        <c:noMultiLvlLbl val="0"/>
      </c:catAx>
      <c:valAx>
        <c:axId val="3318669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86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79-47E8-A157-D33661B9BB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79-47E8-A157-D33661B9BB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079-47E8-A157-D33661B9B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079-47E8-A157-D33661B9BB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79-47E8-A157-D33661B9BB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079-47E8-A157-D33661B9BB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079-47E8-A157-D33661B9BB15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079-47E8-A157-D33661B9B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1868480"/>
        <c:axId val="331862600"/>
      </c:barChart>
      <c:catAx>
        <c:axId val="3318684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8626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8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21-47D7-BCF7-2AD3B261DC3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21-47D7-BCF7-2AD3B261DC3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21-47D7-BCF7-2AD3B261DC3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21-47D7-BCF7-2AD3B261DC3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21-47D7-BCF7-2AD3B261DC3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21-47D7-BCF7-2AD3B261DC3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821-47D7-BCF7-2AD3B261DC3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821-47D7-BCF7-2AD3B261DC3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821-47D7-BCF7-2AD3B261DC3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821-47D7-BCF7-2AD3B261DC3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821-47D7-BCF7-2AD3B261DC3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821-47D7-BCF7-2AD3B261DC3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821-47D7-BCF7-2AD3B261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D5-4E84-8EE9-7AF69C5CC2F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D5-4E84-8EE9-7AF69C5CC2F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5D5-4E84-8EE9-7AF69C5CC2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D5-4E84-8EE9-7AF69C5CC2F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D5-4E84-8EE9-7AF69C5CC2F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D5-4E84-8EE9-7AF69C5CC2F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D5-4E84-8EE9-7AF69C5CC2F7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5D5-4E84-8EE9-7AF69C5C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1863384"/>
        <c:axId val="331863776"/>
      </c:barChart>
      <c:catAx>
        <c:axId val="331863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86377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3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D-48E4-A1EC-7B0C25D42A8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D-48E4-A1EC-7B0C25D42A8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D-48E4-A1EC-7B0C25D42A8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6D-48E4-A1EC-7B0C25D42A8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6D-48E4-A1EC-7B0C25D42A8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76D-48E4-A1EC-7B0C25D42A8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76D-48E4-A1EC-7B0C25D42A8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76D-48E4-A1EC-7B0C25D42A8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76D-48E4-A1EC-7B0C25D42A8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76D-48E4-A1EC-7B0C25D42A8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76D-48E4-A1EC-7B0C25D42A8E}"/>
              </c:ext>
            </c:extLst>
          </c:dPt>
          <c:dPt>
            <c:idx val="11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76D-48E4-A1EC-7B0C25D42A8E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76D-48E4-A1EC-7B0C25D42A8E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76D-48E4-A1EC-7B0C25D42A8E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76D-48E4-A1EC-7B0C25D42A8E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76D-48E4-A1EC-7B0C25D42A8E}"/>
              </c:ext>
            </c:extLst>
          </c:dPt>
          <c:dPt>
            <c:idx val="16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76D-48E4-A1EC-7B0C25D42A8E}"/>
              </c:ext>
            </c:extLst>
          </c:dPt>
          <c:dPt>
            <c:idx val="17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lumOff val="2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76D-48E4-A1EC-7B0C25D42A8E}"/>
              </c:ext>
            </c:extLst>
          </c:dPt>
          <c:dPt>
            <c:idx val="18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76D-48E4-A1EC-7B0C25D42A8E}"/>
              </c:ext>
            </c:extLst>
          </c:dPt>
          <c:dPt>
            <c:idx val="19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376D-48E4-A1EC-7B0C25D42A8E}"/>
              </c:ext>
            </c:extLst>
          </c:dPt>
          <c:dPt>
            <c:idx val="20"/>
            <c:invertIfNegative val="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376D-48E4-A1EC-7B0C25D42A8E}"/>
              </c:ext>
            </c:extLst>
          </c:dPt>
          <c:dPt>
            <c:idx val="21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376D-48E4-A1EC-7B0C25D42A8E}"/>
              </c:ext>
            </c:extLst>
          </c:dPt>
          <c:dPt>
            <c:idx val="22"/>
            <c:invertIfNegative val="0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376D-48E4-A1EC-7B0C25D42A8E}"/>
              </c:ext>
            </c:extLst>
          </c:dPt>
          <c:dPt>
            <c:idx val="23"/>
            <c:invertIfNegative val="0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51000"/>
                      <a:satMod val="130000"/>
                    </a:schemeClr>
                  </a:gs>
                  <a:gs pos="80000">
                    <a:schemeClr val="accent6">
                      <a:lumMod val="80000"/>
                      <a:shade val="93000"/>
                      <a:satMod val="130000"/>
                    </a:schemeClr>
                  </a:gs>
                  <a:gs pos="100000">
                    <a:schemeClr val="accent6">
                      <a:lumMod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376D-48E4-A1EC-7B0C25D42A8E}"/>
              </c:ext>
            </c:extLst>
          </c:dPt>
          <c:cat>
            <c:strRef>
              <c:f>Cuadro28_ProdMadAs!$E$14:$E$22</c:f>
              <c:strCache>
                <c:ptCount val="9"/>
                <c:pt idx="0">
                  <c:v>Madre De Dios</c:v>
                </c:pt>
                <c:pt idx="1">
                  <c:v>Ucayali</c:v>
                </c:pt>
                <c:pt idx="2">
                  <c:v>Loreto</c:v>
                </c:pt>
                <c:pt idx="3">
                  <c:v>Junin</c:v>
                </c:pt>
                <c:pt idx="4">
                  <c:v>Pasco</c:v>
                </c:pt>
                <c:pt idx="5">
                  <c:v>Huanuco</c:v>
                </c:pt>
                <c:pt idx="6">
                  <c:v>Cusco</c:v>
                </c:pt>
                <c:pt idx="7">
                  <c:v>Ayacucho</c:v>
                </c:pt>
                <c:pt idx="8">
                  <c:v>Otros</c:v>
                </c:pt>
              </c:strCache>
            </c:strRef>
          </c:cat>
          <c:val>
            <c:numRef>
              <c:f>Cuadro28_ProdMadAs!$F$14:$F$22</c:f>
              <c:numCache>
                <c:formatCode>#,##0.00</c:formatCode>
                <c:ptCount val="9"/>
                <c:pt idx="0">
                  <c:v>216477.043999997</c:v>
                </c:pt>
                <c:pt idx="1">
                  <c:v>207756.78899999525</c:v>
                </c:pt>
                <c:pt idx="2">
                  <c:v>125027.60059999998</c:v>
                </c:pt>
                <c:pt idx="3">
                  <c:v>31076.260999999911</c:v>
                </c:pt>
                <c:pt idx="4">
                  <c:v>19021.409463636359</c:v>
                </c:pt>
                <c:pt idx="5">
                  <c:v>1860.0406999999993</c:v>
                </c:pt>
                <c:pt idx="6">
                  <c:v>1581.0630000000012</c:v>
                </c:pt>
                <c:pt idx="7">
                  <c:v>1145.3949999999998</c:v>
                </c:pt>
                <c:pt idx="8">
                  <c:v>110.53800000000001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0-376D-48E4-A1EC-7B0C25D4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32812392"/>
        <c:axId val="332809648"/>
      </c:barChart>
      <c:catAx>
        <c:axId val="332812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2809648"/>
        <c:crosses val="autoZero"/>
        <c:auto val="1"/>
        <c:lblAlgn val="ctr"/>
        <c:lblOffset val="100"/>
        <c:noMultiLvlLbl val="0"/>
      </c:catAx>
      <c:valAx>
        <c:axId val="332809648"/>
        <c:scaling>
          <c:orientation val="minMax"/>
        </c:scaling>
        <c:delete val="0"/>
        <c:axPos val="b"/>
        <c:numFmt formatCode="#,###" sourceLinked="0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281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E4-4BEB-82CF-C04F468B18E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E4-4BEB-82CF-C04F468B18E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E4-4BEB-82CF-C04F468B18E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E4-4BEB-82CF-C04F468B18E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E4-4BEB-82CF-C04F468B18E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E4-4BEB-82CF-C04F468B18E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2E4-4BEB-82CF-C04F468B18E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2E4-4BEB-82CF-C04F468B18E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2E4-4BEB-82CF-C04F468B18E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2E4-4BEB-82CF-C04F468B18E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2E4-4BEB-82CF-C04F468B18E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2E4-4BEB-82CF-C04F468B18E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2E4-4BEB-82CF-C04F468B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28-4207-AB28-577F8BD22EE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28-4207-AB28-577F8BD22EE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828-4207-AB28-577F8BD22E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828-4207-AB28-577F8BD22EE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28-4207-AB28-577F8BD22EE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828-4207-AB28-577F8BD22EE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828-4207-AB28-577F8BD22EE0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28-4207-AB28-577F8BD2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2810824"/>
        <c:axId val="332812784"/>
      </c:barChart>
      <c:catAx>
        <c:axId val="3328108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1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81278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10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Centros de transformación de productos de fauna silesvtre aprobados el año 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Cuadro7_CTP!$B$2</c:f>
              <c:strCache>
                <c:ptCount val="1"/>
                <c:pt idx="0">
                  <c:v>Fauna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Cuadro7_CTP!$A$3:$A$22</c15:sqref>
                  </c15:fullRef>
                </c:ext>
              </c:extLst>
              <c:f>(Cuadro7_CTP!$A$4:$A$5,Cuadro7_CTP!$A$7:$A$8,Cuadro7_CTP!$A$19)</c:f>
              <c:strCache>
                <c:ptCount val="5"/>
                <c:pt idx="0">
                  <c:v>AREQUIPA</c:v>
                </c:pt>
                <c:pt idx="1">
                  <c:v>AYACUCHO</c:v>
                </c:pt>
                <c:pt idx="2">
                  <c:v>CUSCO</c:v>
                </c:pt>
                <c:pt idx="3">
                  <c:v>HUANCAVELICA</c:v>
                </c:pt>
                <c:pt idx="4">
                  <c:v>PUNO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Cuadro7_CTP!$B$3:$B$22</c15:sqref>
                  </c15:fullRef>
                </c:ext>
              </c:extLst>
              <c:f>(Cuadro7_CTP!$B$4:$B$5,Cuadro7_CTP!$B$7:$B$8,Cuadro7_CTP!$B$19)</c:f>
              <c:numCache>
                <c:formatCode>General</c:formatCode>
                <c:ptCount val="5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5767000"/>
        <c:axId val="32576856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Cuadro7_CTP!$C$2</c15:sqref>
                        </c15:formulaRef>
                      </c:ext>
                    </c:extLst>
                    <c:strCache>
                      <c:ptCount val="1"/>
                      <c:pt idx="0">
                        <c:v>Flora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Cuadro7_CTP!$A$3:$A$22</c15:sqref>
                        </c15:fullRef>
                        <c15:formulaRef>
                          <c15:sqref>(Cuadro7_CTP!$A$4:$A$5,Cuadro7_CTP!$A$7:$A$8,Cuadro7_CTP!$A$19)</c15:sqref>
                        </c15:formulaRef>
                      </c:ext>
                    </c:extLst>
                    <c:strCache>
                      <c:ptCount val="5"/>
                      <c:pt idx="0">
                        <c:v>AREQUIPA</c:v>
                      </c:pt>
                      <c:pt idx="1">
                        <c:v>AYACUCHO</c:v>
                      </c:pt>
                      <c:pt idx="2">
                        <c:v>CUSCO</c:v>
                      </c:pt>
                      <c:pt idx="3">
                        <c:v>HUANCAVELICA</c:v>
                      </c:pt>
                      <c:pt idx="4">
                        <c:v>PUNO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Cuadro7_CTP!$C$3:$C$22</c15:sqref>
                        </c15:fullRef>
                        <c15:formulaRef>
                          <c15:sqref>(Cuadro7_CTP!$C$4:$C$5,Cuadro7_CTP!$C$7:$C$8,Cuadro7_CTP!$C$19)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11</c:v>
                      </c:pt>
                      <c:pt idx="1">
                        <c:v>9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Cuadro7_CTP!$D$2</c15:sqref>
                        </c15:formulaRef>
                      </c:ext>
                    </c:extLst>
                    <c:strCache>
                      <c:ptCount val="1"/>
                      <c:pt idx="0">
                        <c:v>Total general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Cuadro7_CTP!$A$3:$A$22</c15:sqref>
                        </c15:fullRef>
                        <c15:formulaRef>
                          <c15:sqref>(Cuadro7_CTP!$A$4:$A$5,Cuadro7_CTP!$A$7:$A$8,Cuadro7_CTP!$A$19)</c15:sqref>
                        </c15:formulaRef>
                      </c:ext>
                    </c:extLst>
                    <c:strCache>
                      <c:ptCount val="5"/>
                      <c:pt idx="0">
                        <c:v>AREQUIPA</c:v>
                      </c:pt>
                      <c:pt idx="1">
                        <c:v>AYACUCHO</c:v>
                      </c:pt>
                      <c:pt idx="2">
                        <c:v>CUSCO</c:v>
                      </c:pt>
                      <c:pt idx="3">
                        <c:v>HUANCAVELICA</c:v>
                      </c:pt>
                      <c:pt idx="4">
                        <c:v>PUNO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Cuadro7_CTP!$D$3:$D$22</c15:sqref>
                        </c15:fullRef>
                        <c15:formulaRef>
                          <c15:sqref>(Cuadro7_CTP!$D$4:$D$5,Cuadro7_CTP!$D$7:$D$8,Cuadro7_CTP!$D$19)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13</c:v>
                      </c:pt>
                      <c:pt idx="1">
                        <c:v>14</c:v>
                      </c:pt>
                      <c:pt idx="2">
                        <c:v>1</c:v>
                      </c:pt>
                      <c:pt idx="3">
                        <c:v>1</c:v>
                      </c:pt>
                      <c:pt idx="4">
                        <c:v>3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25767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8568"/>
        <c:crosses val="autoZero"/>
        <c:auto val="1"/>
        <c:lblAlgn val="ctr"/>
        <c:lblOffset val="100"/>
        <c:noMultiLvlLbl val="0"/>
      </c:catAx>
      <c:valAx>
        <c:axId val="32576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74-4E17-9C5C-0C1B7D974AB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74-4E17-9C5C-0C1B7D974A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74-4E17-9C5C-0C1B7D974AB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F74-4E17-9C5C-0C1B7D974AB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F74-4E17-9C5C-0C1B7D974AB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F74-4E17-9C5C-0C1B7D974AB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F74-4E17-9C5C-0C1B7D974AB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F74-4E17-9C5C-0C1B7D974AB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F74-4E17-9C5C-0C1B7D974AB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F74-4E17-9C5C-0C1B7D974AB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F74-4E17-9C5C-0C1B7D974AB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F74-4E17-9C5C-0C1B7D974AB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F74-4E17-9C5C-0C1B7D97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1A-4750-B985-FEB49A7EB63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1A-4750-B985-FEB49A7EB63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91A-4750-B985-FEB49A7EB6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91A-4750-B985-FEB49A7EB63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1A-4750-B985-FEB49A7EB63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91A-4750-B985-FEB49A7EB63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91A-4750-B985-FEB49A7EB631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91A-4750-B985-FEB49A7E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2810040"/>
        <c:axId val="332808472"/>
      </c:barChart>
      <c:catAx>
        <c:axId val="3328100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0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8084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10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31-4E03-AD28-14C940C92559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31-4E03-AD28-14C940C92559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31-4E03-AD28-14C940C9255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31-4E03-AD28-14C940C92559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31-4E03-AD28-14C940C925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F31-4E03-AD28-14C940C92559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F31-4E03-AD28-14C940C92559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F31-4E03-AD28-14C940C925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F31-4E03-AD28-14C940C9255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F31-4E03-AD28-14C940C92559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F31-4E03-AD28-14C940C9255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AF31-4E03-AD28-14C940C9255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F31-4E03-AD28-14C940C9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3C-4E57-93AE-F1CC8C61E4C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3C-4E57-93AE-F1CC8C61E4C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D3C-4E57-93AE-F1CC8C61E4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3C-4E57-93AE-F1CC8C61E4C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3C-4E57-93AE-F1CC8C61E4C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D3C-4E57-93AE-F1CC8C61E4C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D3C-4E57-93AE-F1CC8C61E4C1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D3C-4E57-93AE-F1CC8C61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2811216"/>
        <c:axId val="332807688"/>
      </c:barChart>
      <c:catAx>
        <c:axId val="3328112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0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8076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71-4219-B770-0C250FAEE36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71-4219-B770-0C250FAEE36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71-4219-B770-0C250FAEE36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71-4219-B770-0C250FAEE36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71-4219-B770-0C250FAEE36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C71-4219-B770-0C250FAEE36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C71-4219-B770-0C250FAEE36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C71-4219-B770-0C250FAEE36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C71-4219-B770-0C250FAEE36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C71-4219-B770-0C250FAEE36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C71-4219-B770-0C250FAEE36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C71-4219-B770-0C250FAEE36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C71-4219-B770-0C250FAEE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4B-4CEB-B1A9-8034444DF2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4B-4CEB-B1A9-8034444DF2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64B-4CEB-B1A9-8034444DF2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B-4CEB-B1A9-8034444DF2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64B-4CEB-B1A9-8034444DF2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64B-4CEB-B1A9-8034444DF2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64B-4CEB-B1A9-8034444DF215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64B-4CEB-B1A9-8034444DF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2806512"/>
        <c:axId val="332807296"/>
      </c:barChart>
      <c:catAx>
        <c:axId val="332806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0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80729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2806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76-43A4-9854-D54578F7076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76-43A4-9854-D54578F7076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76-43A4-9854-D54578F7076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76-43A4-9854-D54578F7076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76-43A4-9854-D54578F707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F76-43A4-9854-D54578F7076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F76-43A4-9854-D54578F7076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F76-43A4-9854-D54578F707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F76-43A4-9854-D54578F7076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F76-43A4-9854-D54578F7076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F76-43A4-9854-D54578F7076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1F76-43A4-9854-D54578F7076C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F76-43A4-9854-D54578F7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5-453D-960E-483344B12B4D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65-453D-960E-483344B12B4D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365-453D-960E-483344B12B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65-453D-960E-483344B12B4D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365-453D-960E-483344B12B4D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365-453D-960E-483344B12B4D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365-453D-960E-483344B12B4D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365-453D-960E-483344B1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1627968"/>
        <c:axId val="381628360"/>
      </c:barChart>
      <c:catAx>
        <c:axId val="3816279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6283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7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B5-48A4-A765-62C9B556446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B5-48A4-A765-62C9B556446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B5-48A4-A765-62C9B556446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B5-48A4-A765-62C9B556446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B5-48A4-A765-62C9B556446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B5-48A4-A765-62C9B556446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B5-48A4-A765-62C9B556446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B5-48A4-A765-62C9B556446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B5-48A4-A765-62C9B556446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B5-48A4-A765-62C9B556446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9B5-48A4-A765-62C9B556446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9B5-48A4-A765-62C9B5564460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9B5-48A4-A765-62C9B556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26"/>
      <c:depthPercent val="100"/>
      <c:rAngAx val="0"/>
      <c:perspective val="2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968654186563004E-3"/>
          <c:y val="0.21486027149832074"/>
          <c:w val="0.9150733170876002"/>
          <c:h val="0.78513972850167923"/>
        </c:manualLayout>
      </c:layout>
      <c:pie3DChart>
        <c:varyColors val="1"/>
        <c:ser>
          <c:idx val="0"/>
          <c:order val="0"/>
          <c:explosion val="3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E3-4935-A485-FFC7CAE5B5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E3-4935-A485-FFC7CAE5B5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E3-4935-A485-FFC7CAE5B5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E3-4935-A485-FFC7CAE5B5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BE3-4935-A485-FFC7CAE5B5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BE3-4935-A485-FFC7CAE5B5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BE3-4935-A485-FFC7CAE5B5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BE3-4935-A485-FFC7CAE5B55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BE3-4935-A485-FFC7CAE5B55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BE3-4935-A485-FFC7CAE5B55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BE3-4935-A485-FFC7CAE5B55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BE3-4935-A485-FFC7CAE5B55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0B3-4E51-A0A7-052FA9D0D676}"/>
              </c:ext>
            </c:extLst>
          </c:dPt>
          <c:dLbls>
            <c:dLbl>
              <c:idx val="0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02EC144-98F1-4A09-BDF4-2484509538DC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F82D5C19-AE4D-47A1-9B11-68BC71A49BA4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F49653-9C0C-44AC-BBB1-5C99C7EA799E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3C69D2B7-DBF0-4796-99B4-047C8AF141B5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4CC8A3C-4456-422E-9972-1FDFDE359535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B2F9B679-CD5F-4946-A737-C8A486246796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B49D9B-3542-45AF-AB4C-164C66547FF5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82C4192C-6C04-4FC5-8684-8C12EF771D1A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7DE156-F353-4B84-930C-8DFE597EFB71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BA321F7B-3DBF-49B3-9E90-B91EF2AA255A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E486E1-9627-4B1A-9D9D-ACFC5949723C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fld id="{86DC8539-CCD5-421A-9D34-3C5721D29EB2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2D0FD9-18B0-48BF-A04A-544B93384F04}" type="CATEGORYNAME">
                      <a:rPr lang="en-US" sz="700">
                        <a:solidFill>
                          <a:sysClr val="windowText" lastClr="000000"/>
                        </a:solidFill>
                      </a:rPr>
                      <a:pPr>
                        <a:defRPr sz="7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sz="700" baseline="0">
                        <a:solidFill>
                          <a:sysClr val="windowText" lastClr="000000"/>
                        </a:solidFill>
                      </a:rPr>
                      <a:t>; </a:t>
                    </a:r>
                  </a:p>
                  <a:p>
                    <a:pPr>
                      <a:defRPr sz="700">
                        <a:solidFill>
                          <a:sysClr val="windowText" lastClr="000000"/>
                        </a:solidFill>
                      </a:defRPr>
                    </a:pPr>
                    <a:fld id="{15E7E517-691C-43BB-9539-19798BC2FD90}" type="VALUE">
                      <a:rPr lang="en-US" sz="700" baseline="0">
                        <a:solidFill>
                          <a:sysClr val="windowText" lastClr="000000"/>
                        </a:solidFill>
                      </a:rPr>
                      <a:pPr>
                        <a:defRPr sz="7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6FD1A5-F7F0-4DD4-9051-37063D863E95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7CDDFBA7-4613-41D7-944E-53BA8B62675C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773139E-951C-4E18-8590-833BB304B96A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96067C5D-A96D-4885-B5FF-3E4352CA291C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9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0D6E98-7E13-481F-BC0E-6A3966CFDDA1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</a:t>
                    </a:r>
                  </a:p>
                  <a:p>
                    <a:pPr>
                      <a:defRPr sz="8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fld id="{E62D338B-7D84-49B4-B638-722BF12A9987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0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35B05D-7F64-4CD3-9131-E2E6B4024D12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sz="800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pPr>
                      <a:defRPr sz="800">
                        <a:solidFill>
                          <a:schemeClr val="bg1"/>
                        </a:solidFill>
                      </a:defRPr>
                    </a:pPr>
                    <a:fld id="{B5521A62-8C83-4E5A-99BB-0823F73F9A7B}" type="VALU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sz="800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1"/>
              <c:tx>
                <c:rich>
                  <a:bodyPr rot="0" spcFirstLastPara="1" vertOverflow="overflow" horzOverflow="overflow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EC1B28-854C-41A1-A91A-3C6D3567CEE3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;  </a:t>
                    </a:r>
                    <a:fld id="{8824E19D-0861-4543-99C7-69A245BBB255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800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2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Cuadro30_Parquet!$E$64:$E$76</c:f>
              <c:strCache>
                <c:ptCount val="13"/>
                <c:pt idx="0">
                  <c:v>Ana Caspi</c:v>
                </c:pt>
                <c:pt idx="1">
                  <c:v>Azúcar huayo</c:v>
                </c:pt>
                <c:pt idx="2">
                  <c:v>Capirona</c:v>
                </c:pt>
                <c:pt idx="3">
                  <c:v>Estoraque</c:v>
                </c:pt>
                <c:pt idx="4">
                  <c:v>Huayruro</c:v>
                </c:pt>
                <c:pt idx="5">
                  <c:v>Mashonaste</c:v>
                </c:pt>
                <c:pt idx="6">
                  <c:v>Otros</c:v>
                </c:pt>
                <c:pt idx="7">
                  <c:v>Pumaquiro</c:v>
                </c:pt>
                <c:pt idx="8">
                  <c:v>Quillobordon</c:v>
                </c:pt>
                <c:pt idx="9">
                  <c:v>Quinilla</c:v>
                </c:pt>
                <c:pt idx="10">
                  <c:v>Shihuahuaco</c:v>
                </c:pt>
                <c:pt idx="11">
                  <c:v>Tahuari</c:v>
                </c:pt>
                <c:pt idx="12">
                  <c:v>Yacushapana</c:v>
                </c:pt>
              </c:strCache>
            </c:strRef>
          </c:cat>
          <c:val>
            <c:numRef>
              <c:f>Cuadro30_Parquet!$F$64:$F$76</c:f>
              <c:numCache>
                <c:formatCode>#,##0</c:formatCode>
                <c:ptCount val="13"/>
                <c:pt idx="0">
                  <c:v>1137.0499999999993</c:v>
                </c:pt>
                <c:pt idx="1">
                  <c:v>454.14199999999988</c:v>
                </c:pt>
                <c:pt idx="2">
                  <c:v>188.54600000000002</c:v>
                </c:pt>
                <c:pt idx="3">
                  <c:v>752.25199999999984</c:v>
                </c:pt>
                <c:pt idx="4">
                  <c:v>253.20499999999998</c:v>
                </c:pt>
                <c:pt idx="5">
                  <c:v>143.22200000000001</c:v>
                </c:pt>
                <c:pt idx="6">
                  <c:v>267.57000000000005</c:v>
                </c:pt>
                <c:pt idx="7">
                  <c:v>170.58399999999997</c:v>
                </c:pt>
                <c:pt idx="8">
                  <c:v>68.881</c:v>
                </c:pt>
                <c:pt idx="9">
                  <c:v>668.53499999999974</c:v>
                </c:pt>
                <c:pt idx="10">
                  <c:v>15906.045000000002</c:v>
                </c:pt>
                <c:pt idx="11">
                  <c:v>222.50899999999996</c:v>
                </c:pt>
                <c:pt idx="12">
                  <c:v>111.92800000000003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BE3-4935-A485-FFC7CAE5B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'Cuadro10-12_EspecimenesAutCD'!$B$25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'Cuadro10-12_EspecimenesAutCD'!$A$26:$A$36</c:f>
              <c:strCache>
                <c:ptCount val="11"/>
                <c:pt idx="0">
                  <c:v>Pato barcino (Anas flavirostris)</c:v>
                </c:pt>
                <c:pt idx="1">
                  <c:v>Gaviota andina (Chroicocephalus serranus)</c:v>
                </c:pt>
                <c:pt idx="2">
                  <c:v>Frigilo cenizo (Geospizopsis plebejus)</c:v>
                </c:pt>
                <c:pt idx="3">
                  <c:v>Frigilo plomizo (Geospizopsis unicolor)</c:v>
                </c:pt>
                <c:pt idx="4">
                  <c:v>Pato crestón (Lophonetta specularioides)</c:v>
                </c:pt>
                <c:pt idx="5">
                  <c:v>Tortolita moteada (Metriopelia ceciliae)</c:v>
                </c:pt>
                <c:pt idx="6">
                  <c:v>Perdiz cordillerana (Nothoprocta ornata)</c:v>
                </c:pt>
                <c:pt idx="7">
                  <c:v>Conejo asilvestrado (Oryctolagus cuniculus)</c:v>
                </c:pt>
                <c:pt idx="8">
                  <c:v>Pato rana (Oxyura jamaicensis)</c:v>
                </c:pt>
                <c:pt idx="9">
                  <c:v>Pato de la puna (Spatula puna)</c:v>
                </c:pt>
                <c:pt idx="10">
                  <c:v>Jilguero (Spinus uropygialis)</c:v>
                </c:pt>
              </c:strCache>
            </c:strRef>
          </c:cat>
          <c:val>
            <c:numRef>
              <c:f>'Cuadro10-12_EspecimenesAutCD'!$B$26:$B$36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30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CA-4B6F-A578-3065D954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5761120"/>
        <c:axId val="325763472"/>
      </c:barChart>
      <c:catAx>
        <c:axId val="325761120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3472"/>
        <c:crosses val="autoZero"/>
        <c:auto val="1"/>
        <c:lblAlgn val="ctr"/>
        <c:lblOffset val="100"/>
        <c:noMultiLvlLbl val="0"/>
      </c:catAx>
      <c:valAx>
        <c:axId val="3257634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N° DE ESPECIMENES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87-49D4-8DB2-A1E952D29A3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87-49D4-8DB2-A1E952D29A3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487-49D4-8DB2-A1E952D29A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487-49D4-8DB2-A1E952D29A3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87-49D4-8DB2-A1E952D29A3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487-49D4-8DB2-A1E952D29A3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487-49D4-8DB2-A1E952D29A37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487-49D4-8DB2-A1E952D2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1631888"/>
        <c:axId val="381626008"/>
      </c:barChart>
      <c:catAx>
        <c:axId val="381631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6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62600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31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2-4E1A-8A2E-7985B1B4B17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2-4E1A-8A2E-7985B1B4B17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52-4E1A-8A2E-7985B1B4B17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52-4E1A-8A2E-7985B1B4B17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52-4E1A-8A2E-7985B1B4B17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52-4E1A-8A2E-7985B1B4B17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52-4E1A-8A2E-7985B1B4B17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52-4E1A-8A2E-7985B1B4B17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52-4E1A-8A2E-7985B1B4B17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152-4E1A-8A2E-7985B1B4B17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152-4E1A-8A2E-7985B1B4B17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152-4E1A-8A2E-7985B1B4B17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152-4E1A-8A2E-7985B1B4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hPercent val="120"/>
      <c:rotY val="70"/>
      <c:depthPercent val="100"/>
      <c:rAngAx val="0"/>
      <c:perspective val="2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effectLst>
              <a:outerShdw blurRad="88900" sx="102000" sy="102000" algn="ctr" rotWithShape="0">
                <a:schemeClr val="bg1">
                  <a:alpha val="1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2E-40A9-B644-F521AC75A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2E-40A9-B644-F521AC75A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2E-40A9-B644-F521AC75A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32E-40A9-B644-F521AC75AD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DF5-4BE8-9A3E-A51704B76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schemeClr val="bg1">
                    <a:alpha val="10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F5-4BE8-9A3E-A51704B76C7A}"/>
              </c:ext>
            </c:extLst>
          </c:dPt>
          <c:dLbls>
            <c:dLbl>
              <c:idx val="0"/>
              <c:layout>
                <c:manualLayout>
                  <c:x val="-0.13957983246520017"/>
                  <c:y val="0.116871975344363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2E-40A9-B644-F521AC75ADB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400824791039092E-2"/>
                  <c:y val="9.36441978029346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2E-40A9-B644-F521AC75ADB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982332041048091E-2"/>
                  <c:y val="-3.93757091045145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2E-40A9-B644-F521AC75ADB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635367878908624"/>
                  <c:y val="-4.077905634547642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FDFC4FD-349D-4958-81A7-47B94E7BA160}" type="CATEGORYNAME">
                      <a:rPr lang="en-US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; </a:t>
                    </a:r>
                  </a:p>
                  <a:p>
                    <a:pPr>
                      <a:defRPr sz="800">
                        <a:solidFill>
                          <a:schemeClr val="accent1"/>
                        </a:solidFill>
                      </a:defRPr>
                    </a:pPr>
                    <a:fld id="{4A57C5A0-49A7-4169-9B64-3DB543864357}" type="VALUE">
                      <a:rPr lang="en-US" baseline="0"/>
                      <a:pPr>
                        <a:defRPr sz="800">
                          <a:solidFill>
                            <a:schemeClr val="accent1"/>
                          </a:solidFill>
                        </a:defRPr>
                      </a:pPr>
                      <a:t>[VALOR]</a:t>
                    </a:fld>
                    <a:endParaRPr lang="es-PE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32E-40A9-B644-F521AC75ADB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7.9734435025882081E-2"/>
                  <c:y val="-0.1109210617881309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DF5-4BE8-9A3E-A51704B76C7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8846815834765962E-3"/>
                  <c:y val="0.15972222222222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F5-4BE8-9A3E-A51704B76C7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Cuadro31_MadLaminada!$H$16:$H$19</c:f>
              <c:strCache>
                <c:ptCount val="4"/>
                <c:pt idx="0">
                  <c:v>Ucayali</c:v>
                </c:pt>
                <c:pt idx="1">
                  <c:v>Junín</c:v>
                </c:pt>
                <c:pt idx="2">
                  <c:v>Loreto</c:v>
                </c:pt>
                <c:pt idx="3">
                  <c:v>San Martín</c:v>
                </c:pt>
              </c:strCache>
            </c:strRef>
          </c:cat>
          <c:val>
            <c:numRef>
              <c:f>Cuadro31_MadLaminada!$I$16:$I$19</c:f>
              <c:numCache>
                <c:formatCode>#,##0</c:formatCode>
                <c:ptCount val="4"/>
                <c:pt idx="0">
                  <c:v>677.13800000000003</c:v>
                </c:pt>
                <c:pt idx="1">
                  <c:v>333</c:v>
                </c:pt>
                <c:pt idx="2">
                  <c:v>391.85</c:v>
                </c:pt>
                <c:pt idx="3">
                  <c:v>278.91999999999996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32E-40A9-B644-F521AC75AD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AE-4F64-B34E-ACADEE0B130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AE-4F64-B34E-ACADEE0B130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DAE-4F64-B34E-ACADEE0B13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DAE-4F64-B34E-ACADEE0B130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DAE-4F64-B34E-ACADEE0B130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DAE-4F64-B34E-ACADEE0B130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DAE-4F64-B34E-ACADEE0B130E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DAE-4F64-B34E-ACADEE0B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1630320"/>
        <c:axId val="381630712"/>
      </c:barChart>
      <c:catAx>
        <c:axId val="381630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3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6307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30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CD-4E2B-83D8-48A388CA98A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CD-4E2B-83D8-48A388CA9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CD-4E2B-83D8-48A388CA98A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CD-4E2B-83D8-48A388CA98A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6CD-4E2B-83D8-48A388CA98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6CD-4E2B-83D8-48A388CA98A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6CD-4E2B-83D8-48A388CA98A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6CD-4E2B-83D8-48A388CA98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6CD-4E2B-83D8-48A388CA98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6CD-4E2B-83D8-48A388CA98A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6CD-4E2B-83D8-48A388CA98A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6CD-4E2B-83D8-48A388CA98A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6CD-4E2B-83D8-48A388CA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8A-49E1-92BC-A20209286E6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8A-49E1-92BC-A20209286E6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78A-49E1-92BC-A20209286E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78A-49E1-92BC-A20209286E6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78A-49E1-92BC-A20209286E6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78A-49E1-92BC-A20209286E6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78A-49E1-92BC-A20209286E61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78A-49E1-92BC-A2020928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1624440"/>
        <c:axId val="381625616"/>
      </c:barChart>
      <c:catAx>
        <c:axId val="381624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162561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4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34-495E-A66D-601C0F2BC2D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34-495E-A66D-601C0F2BC2D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34-495E-A66D-601C0F2BC2D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34-495E-A66D-601C0F2BC2D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E34-495E-A66D-601C0F2BC2D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E34-495E-A66D-601C0F2BC2D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E34-495E-A66D-601C0F2BC2D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E34-495E-A66D-601C0F2BC2D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E34-495E-A66D-601C0F2BC2D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E34-495E-A66D-601C0F2BC2D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E34-495E-A66D-601C0F2BC2D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E34-495E-A66D-601C0F2BC2D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E34-495E-A66D-601C0F2B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2F-4AD2-93BB-F631B484E7C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2F-4AD2-93BB-F631B484E7C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B2F-4AD2-93BB-F631B484E7C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B2F-4AD2-93BB-F631B484E7C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B2F-4AD2-93BB-F631B484E7C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B2F-4AD2-93BB-F631B484E7C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B2F-4AD2-93BB-F631B484E7CA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B2F-4AD2-93BB-F631B484E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1625224"/>
        <c:axId val="382205632"/>
      </c:barChart>
      <c:catAx>
        <c:axId val="3816252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220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20563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1625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22-42A3-9EA2-AFCCAA94A81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22-42A3-9EA2-AFCCAA94A81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22-42A3-9EA2-AFCCAA94A81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22-42A3-9EA2-AFCCAA94A81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722-42A3-9EA2-AFCCAA94A81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722-42A3-9EA2-AFCCAA94A81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722-42A3-9EA2-AFCCAA94A81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722-42A3-9EA2-AFCCAA94A81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722-42A3-9EA2-AFCCAA94A81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722-42A3-9EA2-AFCCAA94A81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722-42A3-9EA2-AFCCAA94A81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722-42A3-9EA2-AFCCAA94A81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722-42A3-9EA2-AFCCAA94A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3B-4AC5-AB3D-C8AF49CC50F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3B-4AC5-AB3D-C8AF49CC50F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33B-4AC5-AB3D-C8AF49CC50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33B-4AC5-AB3D-C8AF49CC50F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3B-4AC5-AB3D-C8AF49CC50F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33B-4AC5-AB3D-C8AF49CC50F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3B-4AC5-AB3D-C8AF49CC50F3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33B-4AC5-AB3D-C8AF49CC5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82206024"/>
        <c:axId val="382207984"/>
      </c:barChart>
      <c:catAx>
        <c:axId val="3822060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220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20798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82206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'[6]RESUMEN TODOS'!$C$14</c:f>
              <c:strCache>
                <c:ptCount val="1"/>
                <c:pt idx="0">
                  <c:v>Arequipa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'[6]RESUMEN TODOS'!$B$15:$B$23</c:f>
              <c:strCache>
                <c:ptCount val="9"/>
                <c:pt idx="0">
                  <c:v>Pato gargantillo (Anas bahamensis)</c:v>
                </c:pt>
                <c:pt idx="1">
                  <c:v>Pato acanelado (Anas cyanoptera)</c:v>
                </c:pt>
                <c:pt idx="2">
                  <c:v>Vizcacha (Lagidium peruanum)</c:v>
                </c:pt>
                <c:pt idx="3">
                  <c:v>Liebre europea (Lepus europaeus)</c:v>
                </c:pt>
                <c:pt idx="4">
                  <c:v>Perdiz cordillerana (Nothoprocta ornata)</c:v>
                </c:pt>
                <c:pt idx="5">
                  <c:v>Perdiz andina (Nothoprocta pentlandii)</c:v>
                </c:pt>
                <c:pt idx="6">
                  <c:v>Paloma ceniza (Patagioenas maculosa)</c:v>
                </c:pt>
                <c:pt idx="7">
                  <c:v>Paloma madrugadora (Zenaida auriculata)</c:v>
                </c:pt>
                <c:pt idx="8">
                  <c:v>Cuculí (Zenaida meloda)</c:v>
                </c:pt>
              </c:strCache>
            </c:strRef>
          </c:cat>
          <c:val>
            <c:numRef>
              <c:f>'[6]RESUMEN TODOS'!$C$15:$C$23</c:f>
              <c:numCache>
                <c:formatCode>General</c:formatCode>
                <c:ptCount val="9"/>
                <c:pt idx="1">
                  <c:v>8</c:v>
                </c:pt>
                <c:pt idx="2">
                  <c:v>9</c:v>
                </c:pt>
                <c:pt idx="3">
                  <c:v>130</c:v>
                </c:pt>
                <c:pt idx="5">
                  <c:v>20</c:v>
                </c:pt>
                <c:pt idx="6">
                  <c:v>5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0C-4CD4-8719-B4D4197FC712}"/>
            </c:ext>
          </c:extLst>
        </c:ser>
        <c:ser>
          <c:idx val="1"/>
          <c:order val="1"/>
          <c:tx>
            <c:strRef>
              <c:f>'[6]RESUMEN TODOS'!$D$14</c:f>
              <c:strCache>
                <c:ptCount val="1"/>
                <c:pt idx="0">
                  <c:v>Ica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'[6]RESUMEN TODOS'!$B$15:$B$23</c:f>
              <c:strCache>
                <c:ptCount val="9"/>
                <c:pt idx="0">
                  <c:v>Pato gargantillo (Anas bahamensis)</c:v>
                </c:pt>
                <c:pt idx="1">
                  <c:v>Pato acanelado (Anas cyanoptera)</c:v>
                </c:pt>
                <c:pt idx="2">
                  <c:v>Vizcacha (Lagidium peruanum)</c:v>
                </c:pt>
                <c:pt idx="3">
                  <c:v>Liebre europea (Lepus europaeus)</c:v>
                </c:pt>
                <c:pt idx="4">
                  <c:v>Perdiz cordillerana (Nothoprocta ornata)</c:v>
                </c:pt>
                <c:pt idx="5">
                  <c:v>Perdiz andina (Nothoprocta pentlandii)</c:v>
                </c:pt>
                <c:pt idx="6">
                  <c:v>Paloma ceniza (Patagioenas maculosa)</c:v>
                </c:pt>
                <c:pt idx="7">
                  <c:v>Paloma madrugadora (Zenaida auriculata)</c:v>
                </c:pt>
                <c:pt idx="8">
                  <c:v>Cuculí (Zenaida meloda)</c:v>
                </c:pt>
              </c:strCache>
            </c:strRef>
          </c:cat>
          <c:val>
            <c:numRef>
              <c:f>'[6]RESUMEN TODOS'!$D$15:$D$23</c:f>
              <c:numCache>
                <c:formatCode>General</c:formatCode>
                <c:ptCount val="9"/>
                <c:pt idx="3">
                  <c:v>0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0C-4CD4-8719-B4D4197FC712}"/>
            </c:ext>
          </c:extLst>
        </c:ser>
        <c:ser>
          <c:idx val="2"/>
          <c:order val="2"/>
          <c:tx>
            <c:strRef>
              <c:f>'[6]RESUMEN TODOS'!$E$14</c:f>
              <c:strCache>
                <c:ptCount val="1"/>
                <c:pt idx="0">
                  <c:v>Tacna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'[6]RESUMEN TODOS'!$B$15:$B$23</c:f>
              <c:strCache>
                <c:ptCount val="9"/>
                <c:pt idx="0">
                  <c:v>Pato gargantillo (Anas bahamensis)</c:v>
                </c:pt>
                <c:pt idx="1">
                  <c:v>Pato acanelado (Anas cyanoptera)</c:v>
                </c:pt>
                <c:pt idx="2">
                  <c:v>Vizcacha (Lagidium peruanum)</c:v>
                </c:pt>
                <c:pt idx="3">
                  <c:v>Liebre europea (Lepus europaeus)</c:v>
                </c:pt>
                <c:pt idx="4">
                  <c:v>Perdiz cordillerana (Nothoprocta ornata)</c:v>
                </c:pt>
                <c:pt idx="5">
                  <c:v>Perdiz andina (Nothoprocta pentlandii)</c:v>
                </c:pt>
                <c:pt idx="6">
                  <c:v>Paloma ceniza (Patagioenas maculosa)</c:v>
                </c:pt>
                <c:pt idx="7">
                  <c:v>Paloma madrugadora (Zenaida auriculata)</c:v>
                </c:pt>
                <c:pt idx="8">
                  <c:v>Cuculí (Zenaida meloda)</c:v>
                </c:pt>
              </c:strCache>
            </c:strRef>
          </c:cat>
          <c:val>
            <c:numRef>
              <c:f>'[6]RESUMEN TODOS'!$E$15:$E$23</c:f>
              <c:numCache>
                <c:formatCode>General</c:formatCode>
                <c:ptCount val="9"/>
                <c:pt idx="0">
                  <c:v>6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0C-4CD4-8719-B4D4197FC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5762296"/>
        <c:axId val="325762688"/>
      </c:barChart>
      <c:catAx>
        <c:axId val="325762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2688"/>
        <c:crosses val="autoZero"/>
        <c:auto val="1"/>
        <c:lblAlgn val="ctr"/>
        <c:lblOffset val="100"/>
        <c:noMultiLvlLbl val="0"/>
      </c:catAx>
      <c:valAx>
        <c:axId val="325762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N° Especímenes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2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E6-410A-A088-0B6A6E56407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E6-410A-A088-0B6A6E56407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E6-410A-A088-0B6A6E56407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E6-410A-A088-0B6A6E56407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9E6-410A-A088-0B6A6E56407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9E6-410A-A088-0B6A6E56407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9E6-410A-A088-0B6A6E56407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9E6-410A-A088-0B6A6E56407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9E6-410A-A088-0B6A6E56407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9E6-410A-A088-0B6A6E56407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9E6-410A-A088-0B6A6E56407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09E6-410A-A088-0B6A6E56407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319.49099999999299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9E6-410A-A088-0B6A6E564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REPORTE DE CAZA FURTIVA DE VICUÑAS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Caza Furtiva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1874354816606264E-2"/>
                  <c:y val="-5.4647916377593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Cuadro42_CazaFurtiva!$G$2:$Q$2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Cuadro42_CazaFurtiva!$G$3:$Q$3</c:f>
              <c:numCache>
                <c:formatCode>General</c:formatCode>
                <c:ptCount val="11"/>
                <c:pt idx="0">
                  <c:v>90</c:v>
                </c:pt>
                <c:pt idx="1">
                  <c:v>153</c:v>
                </c:pt>
                <c:pt idx="2">
                  <c:v>149</c:v>
                </c:pt>
                <c:pt idx="3">
                  <c:v>462</c:v>
                </c:pt>
                <c:pt idx="4">
                  <c:v>98</c:v>
                </c:pt>
                <c:pt idx="5">
                  <c:v>137</c:v>
                </c:pt>
                <c:pt idx="6">
                  <c:v>125</c:v>
                </c:pt>
                <c:pt idx="7">
                  <c:v>220</c:v>
                </c:pt>
                <c:pt idx="8">
                  <c:v>314</c:v>
                </c:pt>
                <c:pt idx="9">
                  <c:v>285</c:v>
                </c:pt>
                <c:pt idx="10">
                  <c:v>110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2201712"/>
        <c:axId val="382202496"/>
      </c:lineChart>
      <c:catAx>
        <c:axId val="382201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/>
                  <a:t>Años</a:t>
                </a:r>
                <a:r>
                  <a:rPr lang="es-PE" baseline="0"/>
                  <a:t> </a:t>
                </a:r>
                <a:endParaRPr lang="es-PE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82202496"/>
        <c:crosses val="autoZero"/>
        <c:auto val="1"/>
        <c:lblAlgn val="ctr"/>
        <c:lblOffset val="100"/>
        <c:noMultiLvlLbl val="0"/>
      </c:catAx>
      <c:valAx>
        <c:axId val="38220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/>
                  <a:t>N</a:t>
                </a:r>
                <a:r>
                  <a:rPr lang="es-PE" sz="1200"/>
                  <a:t>°</a:t>
                </a:r>
                <a:r>
                  <a:rPr lang="es-PE" sz="1200" baseline="0"/>
                  <a:t> de  Vicuñas </a:t>
                </a:r>
                <a:endParaRPr lang="es-PE" sz="12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8220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Exportación</a:t>
            </a:r>
            <a:r>
              <a:rPr lang="es-PE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productos maderables, 2021</a:t>
            </a:r>
            <a:endParaRPr lang="es-PE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>
                <a:rot lat="0" lon="0" rev="6600000"/>
              </a:lightRig>
            </a:scene3d>
            <a:sp3d prstMaterial="plastic">
              <a:bevelT prst="angle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99-4CBE-B200-738C74933D5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99-4CBE-B200-738C74933D5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99-4CBE-B200-738C74933D5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99-4CBE-B200-738C74933D5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F99-4CBE-B200-738C74933D5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F99-4CBE-B200-738C74933D5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>
                  <a:rot lat="0" lon="0" rev="6600000"/>
                </a:lightRig>
              </a:scene3d>
              <a:sp3d prstMaterial="plastic"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F99-4CBE-B200-738C74933D5C}"/>
              </c:ext>
            </c:extLst>
          </c:dPt>
          <c:cat>
            <c:strRef>
              <c:f>Cuadro43_ExportacionForMad!$F$4:$F$10</c:f>
              <c:strCache>
                <c:ptCount val="7"/>
                <c:pt idx="0">
                  <c:v>Papel y cartón; manufacturas de pasta de celulosa, de papel o cartón</c:v>
                </c:pt>
                <c:pt idx="1">
                  <c:v>Madera incluidas tablillas y frisos para parques,perfilada longitudinalmente</c:v>
                </c:pt>
                <c:pt idx="2">
                  <c:v>Madera aserrada</c:v>
                </c:pt>
                <c:pt idx="3">
                  <c:v>Madera manufacturada</c:v>
                </c:pt>
                <c:pt idx="4">
                  <c:v>Muebles de madera</c:v>
                </c:pt>
                <c:pt idx="5">
                  <c:v>Madera contrachapada (Triplay) chapada y madera estratificada similar</c:v>
                </c:pt>
                <c:pt idx="6">
                  <c:v>Otros</c:v>
                </c:pt>
              </c:strCache>
            </c:strRef>
          </c:cat>
          <c:val>
            <c:numRef>
              <c:f>Cuadro43_ExportacionForMad!$G$4:$G$10</c:f>
              <c:numCache>
                <c:formatCode>#,##0.00</c:formatCode>
                <c:ptCount val="7"/>
                <c:pt idx="0">
                  <c:v>89839952</c:v>
                </c:pt>
                <c:pt idx="1">
                  <c:v>66865913.649999999</c:v>
                </c:pt>
                <c:pt idx="2">
                  <c:v>30744169.800000004</c:v>
                </c:pt>
                <c:pt idx="3">
                  <c:v>7392822.0300000003</c:v>
                </c:pt>
                <c:pt idx="4">
                  <c:v>3883678.13</c:v>
                </c:pt>
                <c:pt idx="5">
                  <c:v>2933041.2199999997</c:v>
                </c:pt>
                <c:pt idx="6">
                  <c:v>4001814.83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C4-4BAB-8689-07F66190D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021232"/>
        <c:axId val="397032600"/>
      </c:barChart>
      <c:catAx>
        <c:axId val="39702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32600"/>
        <c:crosses val="autoZero"/>
        <c:auto val="1"/>
        <c:lblAlgn val="ctr"/>
        <c:lblOffset val="100"/>
        <c:noMultiLvlLbl val="0"/>
      </c:catAx>
      <c:valAx>
        <c:axId val="3970326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Importación de productos maderables;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cene3d>
              <a:camera prst="orthographicFront"/>
              <a:lightRig rig="balanced" dir="t">
                <a:rot lat="0" lon="0" rev="5400000"/>
              </a:lightRig>
            </a:scene3d>
            <a:sp3d>
              <a:bevelT prst="angle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A2-4813-8D60-CCEF85E6FAC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92-4494-9B4B-1499E01E851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A2-4813-8D60-CCEF85E6FAC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A2-4813-8D60-CCEF85E6FAC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A2-4813-8D60-CCEF85E6FAC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A2-4813-8D60-CCEF85E6FAC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A2-4813-8D60-CCEF85E6FAC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EA2-4813-8D60-CCEF85E6FAC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>
                  <a:rot lat="0" lon="0" rev="5400000"/>
                </a:lightRig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EA2-4813-8D60-CCEF85E6FACB}"/>
              </c:ext>
            </c:extLst>
          </c:dPt>
          <c:cat>
            <c:strRef>
              <c:f>Cuadro44_ImportacionForMad!$F$4:$F$12</c:f>
              <c:strCache>
                <c:ptCount val="9"/>
                <c:pt idx="0">
                  <c:v>Papel y cartón; manufacturas de pasta de celulosa, de papel o cartón</c:v>
                </c:pt>
                <c:pt idx="1">
                  <c:v>Tableros</c:v>
                </c:pt>
                <c:pt idx="2">
                  <c:v>Muebles de madera</c:v>
                </c:pt>
                <c:pt idx="3">
                  <c:v>Pasta química de madera a la sosa (soda) o al sulfato, excepto la pasta para disolver</c:v>
                </c:pt>
                <c:pt idx="4">
                  <c:v>Madera contrachapada (Triplay) chapada y madera estratificada similar</c:v>
                </c:pt>
                <c:pt idx="5">
                  <c:v>Madera aserrada o desbastada longitudinalmente, cortada o desenrollada</c:v>
                </c:pt>
                <c:pt idx="6">
                  <c:v>Madera manufacturada</c:v>
                </c:pt>
                <c:pt idx="7">
                  <c:v>Papel o cartón para reciclar (desperdicios y desechos)</c:v>
                </c:pt>
                <c:pt idx="8">
                  <c:v>Otros</c:v>
                </c:pt>
              </c:strCache>
            </c:strRef>
          </c:cat>
          <c:val>
            <c:numRef>
              <c:f>Cuadro44_ImportacionForMad!$G$4:$G$12</c:f>
              <c:numCache>
                <c:formatCode>#,##0.00</c:formatCode>
                <c:ptCount val="9"/>
                <c:pt idx="0">
                  <c:v>532453530.05000007</c:v>
                </c:pt>
                <c:pt idx="1">
                  <c:v>258569203.59000003</c:v>
                </c:pt>
                <c:pt idx="2">
                  <c:v>97230605.480000004</c:v>
                </c:pt>
                <c:pt idx="3">
                  <c:v>85794614.049999997</c:v>
                </c:pt>
                <c:pt idx="4">
                  <c:v>50635655.860000007</c:v>
                </c:pt>
                <c:pt idx="5">
                  <c:v>47955737.890000001</c:v>
                </c:pt>
                <c:pt idx="6">
                  <c:v>23353746.190000005</c:v>
                </c:pt>
                <c:pt idx="7">
                  <c:v>18648988.620000001</c:v>
                </c:pt>
                <c:pt idx="8">
                  <c:v>15033295.539999999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92-4494-9B4B-1499E01E8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025152"/>
        <c:axId val="397030640"/>
      </c:barChart>
      <c:catAx>
        <c:axId val="397025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30640"/>
        <c:crosses val="autoZero"/>
        <c:auto val="1"/>
        <c:lblAlgn val="ctr"/>
        <c:lblOffset val="100"/>
        <c:noMultiLvlLbl val="0"/>
      </c:catAx>
      <c:valAx>
        <c:axId val="3970306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5875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2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Exportacion de productos no maderables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cene3d>
              <a:camera prst="orthographicFront"/>
              <a:lightRig rig="balanced" dir="t"/>
            </a:scene3d>
            <a:sp3d>
              <a:bevelT prst="angle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84-4232-AD16-40D360BB50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84-4232-AD16-40D360BB50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A84-4232-AD16-40D360BB507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A84-4232-AD16-40D360BB507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A84-4232-AD16-40D360BB507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A84-4232-AD16-40D360BB507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A84-4232-AD16-40D360BB5078}"/>
              </c:ext>
            </c:extLst>
          </c:dPt>
          <c:cat>
            <c:strRef>
              <c:f>Cuadro45_ExportacionPFDM!$F$4:$F$10</c:f>
              <c:strCache>
                <c:ptCount val="7"/>
                <c:pt idx="0">
                  <c:v>Gomas, resinas y demás jugos y extractos vegetales</c:v>
                </c:pt>
                <c:pt idx="1">
                  <c:v>Cocos, nueces del Brasil y nueces de marañón </c:v>
                </c:pt>
                <c:pt idx="2">
                  <c:v>Tara en polvo</c:v>
                </c:pt>
                <c:pt idx="3">
                  <c:v>Extractos curtientes o tintóreos; taninos y sus derivados</c:v>
                </c:pt>
                <c:pt idx="4">
                  <c:v>Semillas, frutos y esporas, para siembra</c:v>
                </c:pt>
                <c:pt idx="5">
                  <c:v>Preparaciones de hortalizas, frutas u otros frutos o demás partes de plantas</c:v>
                </c:pt>
                <c:pt idx="6">
                  <c:v>Otros</c:v>
                </c:pt>
              </c:strCache>
            </c:strRef>
          </c:cat>
          <c:val>
            <c:numRef>
              <c:f>Cuadro45_ExportacionPFDM!$G$4:$G$10</c:f>
              <c:numCache>
                <c:formatCode>#,##0.00</c:formatCode>
                <c:ptCount val="7"/>
                <c:pt idx="0">
                  <c:v>58594787.109999999</c:v>
                </c:pt>
                <c:pt idx="1">
                  <c:v>51552353</c:v>
                </c:pt>
                <c:pt idx="2">
                  <c:v>49361088.299999997</c:v>
                </c:pt>
                <c:pt idx="3">
                  <c:v>33534673.419999998</c:v>
                </c:pt>
                <c:pt idx="4">
                  <c:v>13144058.359999999</c:v>
                </c:pt>
                <c:pt idx="5">
                  <c:v>9147675.0800000001</c:v>
                </c:pt>
                <c:pt idx="6">
                  <c:v>4806596.79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6E-442E-ACEB-2B93A9F4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axId val="386676264"/>
        <c:axId val="386680184"/>
      </c:barChart>
      <c:catAx>
        <c:axId val="386676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86680184"/>
        <c:crosses val="autoZero"/>
        <c:auto val="1"/>
        <c:lblAlgn val="ctr"/>
        <c:lblOffset val="100"/>
        <c:noMultiLvlLbl val="0"/>
      </c:catAx>
      <c:valAx>
        <c:axId val="38668018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8667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Importación</a:t>
            </a:r>
            <a:r>
              <a:rPr lang="es-PE" sz="1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productos no maderables, 2021</a:t>
            </a:r>
            <a:endParaRPr lang="es-PE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45620020094452779"/>
          <c:y val="0.14375968992248062"/>
          <c:w val="0.47194486861149104"/>
          <c:h val="0.76632454373435877"/>
        </c:manualLayout>
      </c:layout>
      <c:barChart>
        <c:barDir val="bar"/>
        <c:grouping val="clustered"/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balanced" dir="t"/>
            </a:scene3d>
            <a:sp3d>
              <a:bevelT prst="angle"/>
              <a:bevelB w="0" h="0" prst="angle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2A1-4F9B-82A3-35A32312EB6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2A1-4F9B-82A3-35A32312EB6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2A1-4F9B-82A3-35A32312EB6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2A1-4F9B-82A3-35A32312EB6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2A1-4F9B-82A3-35A32312EB6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2A1-4F9B-82A3-35A32312EB6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2A1-4F9B-82A3-35A32312EB6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2A1-4F9B-82A3-35A32312EB6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alanced" dir="t"/>
              </a:scene3d>
              <a:sp3d>
                <a:bevelT prst="angle"/>
                <a:bevelB w="0" h="0" prst="angle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2A1-4F9B-82A3-35A32312EB68}"/>
              </c:ext>
            </c:extLst>
          </c:dPt>
          <c:cat>
            <c:strRef>
              <c:f>Cuadro46_ImportacionPFDM!$F$4:$F$12</c:f>
              <c:strCache>
                <c:ptCount val="9"/>
                <c:pt idx="0">
                  <c:v>Caucho y sus manufacturas</c:v>
                </c:pt>
                <c:pt idx="1">
                  <c:v>Gomas, resinas y demás jugos y extractos vegetales</c:v>
                </c:pt>
                <c:pt idx="2">
                  <c:v>Los demás frutos de cáscara frescos o secos, incluso sin cáscara o mondados</c:v>
                </c:pt>
                <c:pt idx="3">
                  <c:v>Cocos, nueces del Brasil y nueces de marañón </c:v>
                </c:pt>
                <c:pt idx="4">
                  <c:v>Extractos curtientes o tintóreos; taninos y sus derivados</c:v>
                </c:pt>
                <c:pt idx="5">
                  <c:v>Semillas, frutos y esporas, para siembra.</c:v>
                </c:pt>
                <c:pt idx="6">
                  <c:v>Asientos y muebles</c:v>
                </c:pt>
                <c:pt idx="7">
                  <c:v>Aceites esenciales y resinoides</c:v>
                </c:pt>
                <c:pt idx="8">
                  <c:v>Otros</c:v>
                </c:pt>
              </c:strCache>
            </c:strRef>
          </c:cat>
          <c:val>
            <c:numRef>
              <c:f>Cuadro46_ImportacionPFDM!$G$4:$G$12</c:f>
              <c:numCache>
                <c:formatCode>#,##0.00</c:formatCode>
                <c:ptCount val="9"/>
                <c:pt idx="0">
                  <c:v>17138618.870000001</c:v>
                </c:pt>
                <c:pt idx="1">
                  <c:v>16201321.549999991</c:v>
                </c:pt>
                <c:pt idx="2">
                  <c:v>13335266.9</c:v>
                </c:pt>
                <c:pt idx="3">
                  <c:v>11249249.279999999</c:v>
                </c:pt>
                <c:pt idx="4">
                  <c:v>4328446.3600000003</c:v>
                </c:pt>
                <c:pt idx="5">
                  <c:v>3671640.24</c:v>
                </c:pt>
                <c:pt idx="6">
                  <c:v>3595934.7700000023</c:v>
                </c:pt>
                <c:pt idx="7">
                  <c:v>2859900.0399999996</c:v>
                </c:pt>
                <c:pt idx="8">
                  <c:v>3709246.0300000017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E2-46AF-BFE0-7CE6E6A3A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386674304"/>
        <c:axId val="386675872"/>
      </c:barChart>
      <c:catAx>
        <c:axId val="38667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86675872"/>
        <c:crosses val="autoZero"/>
        <c:auto val="1"/>
        <c:lblAlgn val="ctr"/>
        <c:lblOffset val="100"/>
        <c:noMultiLvlLbl val="0"/>
      </c:catAx>
      <c:valAx>
        <c:axId val="38667587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8667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31-4B1A-95E0-0C332778868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31-4B1A-95E0-0C332778868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31-4B1A-95E0-0C332778868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31-4B1A-95E0-0C332778868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Cuadro49_ExportacionesCITES_Mad!$K$5:$K$8</c:f>
              <c:strCache>
                <c:ptCount val="4"/>
                <c:pt idx="0">
                  <c:v>Republica Dominicana</c:v>
                </c:pt>
                <c:pt idx="1">
                  <c:v>China</c:v>
                </c:pt>
                <c:pt idx="2">
                  <c:v>Estados Unidos</c:v>
                </c:pt>
                <c:pt idx="3">
                  <c:v>México</c:v>
                </c:pt>
              </c:strCache>
            </c:strRef>
          </c:cat>
          <c:val>
            <c:numRef>
              <c:f>Cuadro49_ExportacionesCITES_Mad!$L$5:$L$8</c:f>
              <c:numCache>
                <c:formatCode>General</c:formatCode>
                <c:ptCount val="4"/>
                <c:pt idx="0">
                  <c:v>55947.7696</c:v>
                </c:pt>
                <c:pt idx="1">
                  <c:v>267490.40000000002</c:v>
                </c:pt>
                <c:pt idx="2">
                  <c:v>500455.4412</c:v>
                </c:pt>
                <c:pt idx="3">
                  <c:v>1025382.38063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C5-486B-BB50-202DC180B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025544"/>
        <c:axId val="397019272"/>
      </c:barChart>
      <c:catAx>
        <c:axId val="397025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19272"/>
        <c:crosses val="autoZero"/>
        <c:auto val="1"/>
        <c:lblAlgn val="ctr"/>
        <c:lblOffset val="100"/>
        <c:noMultiLvlLbl val="0"/>
      </c:catAx>
      <c:valAx>
        <c:axId val="397019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97025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FC-479B-8F0F-BBC394D3462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FC-479B-8F0F-BBC394D3462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FC-479B-8F0F-BBC394D3462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FC-479B-8F0F-BBC394D3462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0FC-479B-8F0F-BBC394D3462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0FC-479B-8F0F-BBC394D3462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0FC-479B-8F0F-BBC394D3462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0FC-479B-8F0F-BBC394D34627}"/>
              </c:ext>
            </c:extLst>
          </c:dPt>
          <c:cat>
            <c:strRef>
              <c:f>'Cuadro50-51_ExportOrquideas'!$I$5:$I$12</c:f>
              <c:strCache>
                <c:ptCount val="8"/>
                <c:pt idx="0">
                  <c:v>Estados Unidos</c:v>
                </c:pt>
                <c:pt idx="1">
                  <c:v>Singapur</c:v>
                </c:pt>
                <c:pt idx="2">
                  <c:v>Guatemala</c:v>
                </c:pt>
                <c:pt idx="3">
                  <c:v>Rusia</c:v>
                </c:pt>
                <c:pt idx="4">
                  <c:v>Ucrania</c:v>
                </c:pt>
                <c:pt idx="5">
                  <c:v>Reino Unido</c:v>
                </c:pt>
                <c:pt idx="6">
                  <c:v>México</c:v>
                </c:pt>
                <c:pt idx="7">
                  <c:v>Otros</c:v>
                </c:pt>
              </c:strCache>
            </c:strRef>
          </c:cat>
          <c:val>
            <c:numRef>
              <c:f>'Cuadro50-51_ExportOrquideas'!$J$5:$J$12</c:f>
              <c:numCache>
                <c:formatCode>General</c:formatCode>
                <c:ptCount val="8"/>
                <c:pt idx="0">
                  <c:v>6408</c:v>
                </c:pt>
                <c:pt idx="1">
                  <c:v>2171</c:v>
                </c:pt>
                <c:pt idx="2">
                  <c:v>977</c:v>
                </c:pt>
                <c:pt idx="3">
                  <c:v>887</c:v>
                </c:pt>
                <c:pt idx="4">
                  <c:v>485</c:v>
                </c:pt>
                <c:pt idx="5">
                  <c:v>440</c:v>
                </c:pt>
                <c:pt idx="6">
                  <c:v>141</c:v>
                </c:pt>
                <c:pt idx="7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4-46A4-9A35-B8403013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axId val="280131232"/>
        <c:axId val="280132800"/>
      </c:barChart>
      <c:catAx>
        <c:axId val="28013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80132800"/>
        <c:crosses val="autoZero"/>
        <c:auto val="1"/>
        <c:lblAlgn val="ctr"/>
        <c:lblOffset val="100"/>
        <c:noMultiLvlLbl val="0"/>
      </c:catAx>
      <c:valAx>
        <c:axId val="2801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8013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3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1D-4059-8377-7B650083CB38}"/>
              </c:ext>
            </c:extLst>
          </c:dPt>
          <c:dPt>
            <c:idx val="2"/>
            <c:invertIfNegative val="0"/>
            <c:bubble3D val="0"/>
            <c:spPr>
              <a:solidFill>
                <a:srgbClr val="FF99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1D-4059-8377-7B650083CB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[49]Hoja1!$G$4:$G$6</c:f>
              <c:strCache>
                <c:ptCount val="3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</c:strCache>
            </c:strRef>
          </c:cat>
          <c:val>
            <c:numRef>
              <c:f>[49]Hoja1!$H$4:$H$6</c:f>
              <c:numCache>
                <c:formatCode>_ * #,##0.00_ ;_ * \-#,##0.00_ ;_ * "-"??_ ;_ @_ </c:formatCode>
                <c:ptCount val="3"/>
                <c:pt idx="0">
                  <c:v>235460.52</c:v>
                </c:pt>
                <c:pt idx="1">
                  <c:v>601535.05000000005</c:v>
                </c:pt>
                <c:pt idx="2">
                  <c:v>452076.15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1D-4059-8377-7B650083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90354072"/>
        <c:axId val="390362304"/>
      </c:barChart>
      <c:catAx>
        <c:axId val="390354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62304"/>
        <c:crosses val="autoZero"/>
        <c:auto val="1"/>
        <c:lblAlgn val="ctr"/>
        <c:lblOffset val="100"/>
        <c:noMultiLvlLbl val="0"/>
      </c:catAx>
      <c:valAx>
        <c:axId val="39036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.00_ ;_ * \-#,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54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accent3">
          <a:lumMod val="60000"/>
          <a:lumOff val="40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3CC3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E6-461D-BC48-BC048C06DA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[49]Hoja1!$G$13:$G$14</c:f>
              <c:strCache>
                <c:ptCount val="2"/>
                <c:pt idx="0">
                  <c:v>FM/CoC</c:v>
                </c:pt>
                <c:pt idx="1">
                  <c:v>CW/FM</c:v>
                </c:pt>
              </c:strCache>
            </c:strRef>
          </c:cat>
          <c:val>
            <c:numRef>
              <c:f>[49]Hoja1!$H$13:$H$14</c:f>
              <c:numCache>
                <c:formatCode>_ * #,##0.00_ ;_ * \-#,##0.00_ ;_ * "-"??_ ;_ @_ </c:formatCode>
                <c:ptCount val="2"/>
                <c:pt idx="0">
                  <c:v>1229172.0599999998</c:v>
                </c:pt>
                <c:pt idx="1">
                  <c:v>59899.66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E6-461D-BC48-BC048C06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354464"/>
        <c:axId val="390362696"/>
      </c:barChart>
      <c:catAx>
        <c:axId val="3903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62696"/>
        <c:crosses val="autoZero"/>
        <c:auto val="1"/>
        <c:lblAlgn val="ctr"/>
        <c:lblOffset val="100"/>
        <c:noMultiLvlLbl val="0"/>
      </c:catAx>
      <c:valAx>
        <c:axId val="390362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.00_ ;_ * \-#,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5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'[6]RESUMEN TODOS'!$C$74</c:f>
              <c:strCache>
                <c:ptCount val="1"/>
                <c:pt idx="0">
                  <c:v>CANTIDADES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'[6]RESUMEN TODOS'!$B$75:$B$97</c:f>
              <c:strCache>
                <c:ptCount val="23"/>
                <c:pt idx="0">
                  <c:v>NYMPHALIDAE (MARIPOSA)</c:v>
                </c:pt>
                <c:pt idx="1">
                  <c:v>PAPILIONIDAE (MARIPOSA)</c:v>
                </c:pt>
                <c:pt idx="2">
                  <c:v>PIERIDAE (MARIPOSA)</c:v>
                </c:pt>
                <c:pt idx="3">
                  <c:v>URANIIDAE (MARIPOSA)</c:v>
                </c:pt>
                <c:pt idx="4">
                  <c:v>RIODINIDAE (MARIPOSA)</c:v>
                </c:pt>
                <c:pt idx="5">
                  <c:v>ACRIDIDAE (GRILLO)</c:v>
                </c:pt>
                <c:pt idx="6">
                  <c:v>LYCAENIDAE (MARIPOSA)</c:v>
                </c:pt>
                <c:pt idx="7">
                  <c:v>NOCTUNIDAE (MARIPOSA)</c:v>
                </c:pt>
                <c:pt idx="8">
                  <c:v>SATURNIIDAE (MARIPOSA)</c:v>
                </c:pt>
                <c:pt idx="9">
                  <c:v>SCARABIDAE (ESCARABAJO)</c:v>
                </c:pt>
                <c:pt idx="10">
                  <c:v>CERAMBYCIDAE (ESCARABAJO)</c:v>
                </c:pt>
                <c:pt idx="11">
                  <c:v>RUTELINAE (ESCARABAJO)</c:v>
                </c:pt>
                <c:pt idx="12">
                  <c:v>THERAPHOSIDAE (TARANTULA)</c:v>
                </c:pt>
                <c:pt idx="13">
                  <c:v>EREBIIDAE (MARIPOSA)</c:v>
                </c:pt>
                <c:pt idx="14">
                  <c:v>BUPRESTIDAE (ESCARABAJO)</c:v>
                </c:pt>
                <c:pt idx="15">
                  <c:v>FORMICIDAE (HORMIGA)</c:v>
                </c:pt>
                <c:pt idx="16">
                  <c:v>LUCANIDAE (ESCARABAJO)</c:v>
                </c:pt>
                <c:pt idx="17">
                  <c:v>MANTIDAE (MANTIS)</c:v>
                </c:pt>
                <c:pt idx="18">
                  <c:v>POMPILIDAE (AVISPA)</c:v>
                </c:pt>
                <c:pt idx="19">
                  <c:v>SCORPIONIDAE (ESCORPION)</c:v>
                </c:pt>
                <c:pt idx="20">
                  <c:v>TETTIGONIIDAE (GRILLO)</c:v>
                </c:pt>
                <c:pt idx="21">
                  <c:v>PHASMATODAE (INSECTOS PALO)</c:v>
                </c:pt>
                <c:pt idx="22">
                  <c:v>SCOLOPENDRIDAE (CIEMPIES)</c:v>
                </c:pt>
              </c:strCache>
            </c:strRef>
          </c:cat>
          <c:val>
            <c:numRef>
              <c:f>'[6]RESUMEN TODOS'!$C$75:$C$97</c:f>
              <c:numCache>
                <c:formatCode>General</c:formatCode>
                <c:ptCount val="23"/>
                <c:pt idx="0">
                  <c:v>227800</c:v>
                </c:pt>
                <c:pt idx="1">
                  <c:v>80000</c:v>
                </c:pt>
                <c:pt idx="2">
                  <c:v>70000</c:v>
                </c:pt>
                <c:pt idx="3">
                  <c:v>50000</c:v>
                </c:pt>
                <c:pt idx="4">
                  <c:v>40000</c:v>
                </c:pt>
                <c:pt idx="5">
                  <c:v>24000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8000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2000</c:v>
                </c:pt>
                <c:pt idx="21">
                  <c:v>1000</c:v>
                </c:pt>
                <c:pt idx="22">
                  <c:v>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98-4A86-8200-E37F182E02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325766608"/>
        <c:axId val="325767392"/>
      </c:barChart>
      <c:catAx>
        <c:axId val="325766608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FAMILIAS TAXONOMICAS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7392"/>
        <c:crosses val="autoZero"/>
        <c:auto val="1"/>
        <c:lblAlgn val="ctr"/>
        <c:lblOffset val="100"/>
        <c:noMultiLvlLbl val="0"/>
      </c:catAx>
      <c:valAx>
        <c:axId val="3257673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N°</a:t>
                </a:r>
                <a:r>
                  <a:rPr lang="en-US" baseline="0"/>
                  <a:t> DE ESPECIMENES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6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99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5D-493C-88D7-E62DDB0CF350}"/>
              </c:ext>
            </c:extLst>
          </c:dPt>
          <c:dPt>
            <c:idx val="1"/>
            <c:invertIfNegative val="0"/>
            <c:bubble3D val="0"/>
            <c:spPr>
              <a:solidFill>
                <a:srgbClr val="33CC3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5D-493C-88D7-E62DDB0CF3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[49]Hoja1!$G$18:$G$19</c:f>
              <c:strCache>
                <c:ptCount val="2"/>
                <c:pt idx="0">
                  <c:v>FM/CoC</c:v>
                </c:pt>
                <c:pt idx="1">
                  <c:v>CW/FM</c:v>
                </c:pt>
              </c:strCache>
            </c:strRef>
          </c:cat>
          <c:val>
            <c:numRef>
              <c:f>[49]Hoja1!$H$18:$H$19</c:f>
              <c:numCache>
                <c:formatCode>_ * #,##0_ ;_ * \-#,##0_ ;_ * "-"??_ ;_ @_ </c:formatCode>
                <c:ptCount val="2"/>
                <c:pt idx="0">
                  <c:v>12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5D-493C-88D7-E62DDB0CF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0355248"/>
        <c:axId val="390357600"/>
      </c:barChart>
      <c:catAx>
        <c:axId val="39035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57600"/>
        <c:crosses val="autoZero"/>
        <c:auto val="1"/>
        <c:lblAlgn val="ctr"/>
        <c:lblOffset val="100"/>
        <c:noMultiLvlLbl val="0"/>
      </c:catAx>
      <c:valAx>
        <c:axId val="39035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9035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'Cuadro13-14_AutInvest'!$B$4</c:f>
              <c:strCache>
                <c:ptCount val="1"/>
                <c:pt idx="0">
                  <c:v>ANIMALIA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'Cuadro13-14_AutInvest'!$A$5:$A$17</c:f>
              <c:strCache>
                <c:ptCount val="13"/>
                <c:pt idx="0">
                  <c:v>AMAZONAS</c:v>
                </c:pt>
                <c:pt idx="1">
                  <c:v>APURIMAC</c:v>
                </c:pt>
                <c:pt idx="2">
                  <c:v>AREQUIPA</c:v>
                </c:pt>
                <c:pt idx="3">
                  <c:v>CUSCO</c:v>
                </c:pt>
                <c:pt idx="4">
                  <c:v>AYACUCHO</c:v>
                </c:pt>
                <c:pt idx="5">
                  <c:v>CAJAMARCA </c:v>
                </c:pt>
                <c:pt idx="6">
                  <c:v>HUANUCO</c:v>
                </c:pt>
                <c:pt idx="7">
                  <c:v>ICA</c:v>
                </c:pt>
                <c:pt idx="8">
                  <c:v>LIMA</c:v>
                </c:pt>
                <c:pt idx="9">
                  <c:v>MOQUEGUA</c:v>
                </c:pt>
                <c:pt idx="10">
                  <c:v>PASCO</c:v>
                </c:pt>
                <c:pt idx="11">
                  <c:v>PIURA</c:v>
                </c:pt>
                <c:pt idx="12">
                  <c:v>SAN MARTIN</c:v>
                </c:pt>
              </c:strCache>
            </c:strRef>
          </c:cat>
          <c:val>
            <c:numRef>
              <c:f>'Cuadro13-14_AutInvest'!$B$5:$B$17</c:f>
              <c:numCache>
                <c:formatCode>General</c:formatCode>
                <c:ptCount val="13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5">
                  <c:v>2</c:v>
                </c:pt>
                <c:pt idx="7">
                  <c:v>2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91-45CF-97BA-8E685336AB19}"/>
            </c:ext>
          </c:extLst>
        </c:ser>
        <c:ser>
          <c:idx val="1"/>
          <c:order val="1"/>
          <c:tx>
            <c:strRef>
              <c:f>'Cuadro13-14_AutInvest'!$C$4</c:f>
              <c:strCache>
                <c:ptCount val="1"/>
                <c:pt idx="0">
                  <c:v>PLANTAE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'Cuadro13-14_AutInvest'!$A$5:$A$17</c:f>
              <c:strCache>
                <c:ptCount val="13"/>
                <c:pt idx="0">
                  <c:v>AMAZONAS</c:v>
                </c:pt>
                <c:pt idx="1">
                  <c:v>APURIMAC</c:v>
                </c:pt>
                <c:pt idx="2">
                  <c:v>AREQUIPA</c:v>
                </c:pt>
                <c:pt idx="3">
                  <c:v>CUSCO</c:v>
                </c:pt>
                <c:pt idx="4">
                  <c:v>AYACUCHO</c:v>
                </c:pt>
                <c:pt idx="5">
                  <c:v>CAJAMARCA </c:v>
                </c:pt>
                <c:pt idx="6">
                  <c:v>HUANUCO</c:v>
                </c:pt>
                <c:pt idx="7">
                  <c:v>ICA</c:v>
                </c:pt>
                <c:pt idx="8">
                  <c:v>LIMA</c:v>
                </c:pt>
                <c:pt idx="9">
                  <c:v>MOQUEGUA</c:v>
                </c:pt>
                <c:pt idx="10">
                  <c:v>PASCO</c:v>
                </c:pt>
                <c:pt idx="11">
                  <c:v>PIURA</c:v>
                </c:pt>
                <c:pt idx="12">
                  <c:v>SAN MARTIN</c:v>
                </c:pt>
              </c:strCache>
            </c:strRef>
          </c:cat>
          <c:val>
            <c:numRef>
              <c:f>'Cuadro13-14_AutInvest'!$C$5:$C$17</c:f>
              <c:numCache>
                <c:formatCode>General</c:formatCode>
                <c:ptCount val="13"/>
                <c:pt idx="1">
                  <c:v>2</c:v>
                </c:pt>
                <c:pt idx="2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91-45CF-97BA-8E685336AB19}"/>
            </c:ext>
          </c:extLst>
        </c:ser>
        <c:ser>
          <c:idx val="2"/>
          <c:order val="2"/>
          <c:tx>
            <c:strRef>
              <c:f>'Cuadro13-14_AutInvest'!$D$4</c:f>
              <c:strCache>
                <c:ptCount val="1"/>
                <c:pt idx="0">
                  <c:v>ANIMALIA Y PLANTAE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'Cuadro13-14_AutInvest'!$A$5:$A$17</c:f>
              <c:strCache>
                <c:ptCount val="13"/>
                <c:pt idx="0">
                  <c:v>AMAZONAS</c:v>
                </c:pt>
                <c:pt idx="1">
                  <c:v>APURIMAC</c:v>
                </c:pt>
                <c:pt idx="2">
                  <c:v>AREQUIPA</c:v>
                </c:pt>
                <c:pt idx="3">
                  <c:v>CUSCO</c:v>
                </c:pt>
                <c:pt idx="4">
                  <c:v>AYACUCHO</c:v>
                </c:pt>
                <c:pt idx="5">
                  <c:v>CAJAMARCA </c:v>
                </c:pt>
                <c:pt idx="6">
                  <c:v>HUANUCO</c:v>
                </c:pt>
                <c:pt idx="7">
                  <c:v>ICA</c:v>
                </c:pt>
                <c:pt idx="8">
                  <c:v>LIMA</c:v>
                </c:pt>
                <c:pt idx="9">
                  <c:v>MOQUEGUA</c:v>
                </c:pt>
                <c:pt idx="10">
                  <c:v>PASCO</c:v>
                </c:pt>
                <c:pt idx="11">
                  <c:v>PIURA</c:v>
                </c:pt>
                <c:pt idx="12">
                  <c:v>SAN MARTIN</c:v>
                </c:pt>
              </c:strCache>
            </c:strRef>
          </c:cat>
          <c:val>
            <c:numRef>
              <c:f>'Cuadro13-14_AutInvest'!$D$5:$D$17</c:f>
              <c:numCache>
                <c:formatCode>General</c:formatCode>
                <c:ptCount val="13"/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91-45CF-97BA-8E685336AB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5765040"/>
        <c:axId val="325768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'Cuadro13-14_AutInvest'!$E$4</c15:sqref>
                        </c15:formulaRef>
                      </c:ext>
                    </c:extLst>
                    <c:strCache>
                      <c:ptCount val="1"/>
                      <c:pt idx="0">
                        <c:v>Total general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'Cuadro13-14_AutInvest'!$A$5:$A$17</c15:sqref>
                        </c15:formulaRef>
                      </c:ext>
                    </c:extLst>
                    <c:strCache>
                      <c:ptCount val="13"/>
                      <c:pt idx="0">
                        <c:v>AMAZONAS</c:v>
                      </c:pt>
                      <c:pt idx="1">
                        <c:v>APURIMAC</c:v>
                      </c:pt>
                      <c:pt idx="2">
                        <c:v>AREQUIPA</c:v>
                      </c:pt>
                      <c:pt idx="3">
                        <c:v>CUSCO</c:v>
                      </c:pt>
                      <c:pt idx="4">
                        <c:v>AYACUCHO</c:v>
                      </c:pt>
                      <c:pt idx="5">
                        <c:v>CAJAMARCA </c:v>
                      </c:pt>
                      <c:pt idx="6">
                        <c:v>HUANUCO</c:v>
                      </c:pt>
                      <c:pt idx="7">
                        <c:v>ICA</c:v>
                      </c:pt>
                      <c:pt idx="8">
                        <c:v>LIMA</c:v>
                      </c:pt>
                      <c:pt idx="9">
                        <c:v>MOQUEGUA</c:v>
                      </c:pt>
                      <c:pt idx="10">
                        <c:v>PASCO</c:v>
                      </c:pt>
                      <c:pt idx="11">
                        <c:v>PIURA</c:v>
                      </c:pt>
                      <c:pt idx="12">
                        <c:v>SAN MARTIN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'Cuadro13-14_AutInvest'!$E$5:$E$17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1</c:v>
                      </c:pt>
                      <c:pt idx="1">
                        <c:v>2</c:v>
                      </c:pt>
                      <c:pt idx="2">
                        <c:v>5</c:v>
                      </c:pt>
                      <c:pt idx="3">
                        <c:v>1</c:v>
                      </c:pt>
                      <c:pt idx="4">
                        <c:v>1</c:v>
                      </c:pt>
                      <c:pt idx="5">
                        <c:v>10</c:v>
                      </c:pt>
                      <c:pt idx="6">
                        <c:v>1</c:v>
                      </c:pt>
                      <c:pt idx="7">
                        <c:v>3</c:v>
                      </c:pt>
                      <c:pt idx="8">
                        <c:v>4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2</c:v>
                      </c:pt>
                      <c:pt idx="12">
                        <c:v>4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1591-45CF-97BA-8E685336AB19}"/>
                  </c:ext>
                </c:extLst>
              </c15:ser>
            </c15:filteredBarSeries>
          </c:ext>
        </c:extLst>
      </c:barChart>
      <c:catAx>
        <c:axId val="325765040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DEPARTAMENTO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8176"/>
        <c:crosses val="autoZero"/>
        <c:auto val="1"/>
        <c:lblAlgn val="ctr"/>
        <c:lblOffset val="100"/>
        <c:noMultiLvlLbl val="0"/>
      </c:catAx>
      <c:valAx>
        <c:axId val="3257681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N°</a:t>
                </a:r>
                <a:r>
                  <a:rPr lang="en-US" baseline="0"/>
                  <a:t> DE AUTORIZACIONES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'Cuadro20-21_PAS Fauna'!$B$3</c:f>
              <c:strCache>
                <c:ptCount val="1"/>
                <c:pt idx="0">
                  <c:v>ABANDONO/HALLAZGO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'Cuadro20-21_PAS Fauna'!$A$4:$A$25</c15:sqref>
                  </c15:fullRef>
                </c:ext>
              </c:extLst>
              <c:f>'Cuadro20-21_PAS Fauna'!$A$4:$A$24</c:f>
              <c:strCache>
                <c:ptCount val="21"/>
                <c:pt idx="0">
                  <c:v>AMAZONAS</c:v>
                </c:pt>
                <c:pt idx="1">
                  <c:v>ANCASH</c:v>
                </c:pt>
                <c:pt idx="2">
                  <c:v>APURIMAC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CUSCO</c:v>
                </c:pt>
                <c:pt idx="7">
                  <c:v>HUANCAVELICA</c:v>
                </c:pt>
                <c:pt idx="8">
                  <c:v>HUANUCO</c:v>
                </c:pt>
                <c:pt idx="9">
                  <c:v>ICA</c:v>
                </c:pt>
                <c:pt idx="10">
                  <c:v>JUNIN</c:v>
                </c:pt>
                <c:pt idx="11">
                  <c:v>LA LIBERTAD</c:v>
                </c:pt>
                <c:pt idx="12">
                  <c:v>LAMBAYEQUE</c:v>
                </c:pt>
                <c:pt idx="13">
                  <c:v>LIMA</c:v>
                </c:pt>
                <c:pt idx="14">
                  <c:v>LORETO</c:v>
                </c:pt>
                <c:pt idx="15">
                  <c:v>MOQUEGUA</c:v>
                </c:pt>
                <c:pt idx="16">
                  <c:v>PASCO</c:v>
                </c:pt>
                <c:pt idx="17">
                  <c:v>PIURA</c:v>
                </c:pt>
                <c:pt idx="18">
                  <c:v>PUNO</c:v>
                </c:pt>
                <c:pt idx="19">
                  <c:v>SAN MARTIN</c:v>
                </c:pt>
                <c:pt idx="20">
                  <c:v>TACNA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'Cuadro20-21_PAS Fauna'!$B$4:$B$25</c15:sqref>
                  </c15:fullRef>
                </c:ext>
              </c:extLst>
              <c:f>'Cuadro20-21_PAS Fauna'!$B$4:$B$24</c:f>
              <c:numCache>
                <c:formatCode>General</c:formatCode>
                <c:ptCount val="21"/>
                <c:pt idx="0">
                  <c:v>10</c:v>
                </c:pt>
                <c:pt idx="1">
                  <c:v>30</c:v>
                </c:pt>
                <c:pt idx="2">
                  <c:v>20</c:v>
                </c:pt>
                <c:pt idx="3">
                  <c:v>73</c:v>
                </c:pt>
                <c:pt idx="4">
                  <c:v>33</c:v>
                </c:pt>
                <c:pt idx="5">
                  <c:v>24</c:v>
                </c:pt>
                <c:pt idx="6">
                  <c:v>26</c:v>
                </c:pt>
                <c:pt idx="7">
                  <c:v>14</c:v>
                </c:pt>
                <c:pt idx="8">
                  <c:v>30</c:v>
                </c:pt>
                <c:pt idx="9">
                  <c:v>42</c:v>
                </c:pt>
                <c:pt idx="10">
                  <c:v>56</c:v>
                </c:pt>
                <c:pt idx="11">
                  <c:v>8</c:v>
                </c:pt>
                <c:pt idx="12">
                  <c:v>5</c:v>
                </c:pt>
                <c:pt idx="13">
                  <c:v>89</c:v>
                </c:pt>
                <c:pt idx="14">
                  <c:v>13</c:v>
                </c:pt>
                <c:pt idx="15">
                  <c:v>42</c:v>
                </c:pt>
                <c:pt idx="16">
                  <c:v>17</c:v>
                </c:pt>
                <c:pt idx="17">
                  <c:v>6</c:v>
                </c:pt>
                <c:pt idx="18">
                  <c:v>17</c:v>
                </c:pt>
                <c:pt idx="19">
                  <c:v>12</c:v>
                </c:pt>
                <c:pt idx="20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38-4235-A293-886EF8AF96E6}"/>
            </c:ext>
          </c:extLst>
        </c:ser>
        <c:ser>
          <c:idx val="1"/>
          <c:order val="1"/>
          <c:tx>
            <c:strRef>
              <c:f>'Cuadro20-21_PAS Fauna'!$C$3</c:f>
              <c:strCache>
                <c:ptCount val="1"/>
                <c:pt idx="0">
                  <c:v>PAS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'Cuadro20-21_PAS Fauna'!$A$4:$A$25</c15:sqref>
                  </c15:fullRef>
                </c:ext>
              </c:extLst>
              <c:f>'Cuadro20-21_PAS Fauna'!$A$4:$A$24</c:f>
              <c:strCache>
                <c:ptCount val="21"/>
                <c:pt idx="0">
                  <c:v>AMAZONAS</c:v>
                </c:pt>
                <c:pt idx="1">
                  <c:v>ANCASH</c:v>
                </c:pt>
                <c:pt idx="2">
                  <c:v>APURIMAC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CUSCO</c:v>
                </c:pt>
                <c:pt idx="7">
                  <c:v>HUANCAVELICA</c:v>
                </c:pt>
                <c:pt idx="8">
                  <c:v>HUANUCO</c:v>
                </c:pt>
                <c:pt idx="9">
                  <c:v>ICA</c:v>
                </c:pt>
                <c:pt idx="10">
                  <c:v>JUNIN</c:v>
                </c:pt>
                <c:pt idx="11">
                  <c:v>LA LIBERTAD</c:v>
                </c:pt>
                <c:pt idx="12">
                  <c:v>LAMBAYEQUE</c:v>
                </c:pt>
                <c:pt idx="13">
                  <c:v>LIMA</c:v>
                </c:pt>
                <c:pt idx="14">
                  <c:v>LORETO</c:v>
                </c:pt>
                <c:pt idx="15">
                  <c:v>MOQUEGUA</c:v>
                </c:pt>
                <c:pt idx="16">
                  <c:v>PASCO</c:v>
                </c:pt>
                <c:pt idx="17">
                  <c:v>PIURA</c:v>
                </c:pt>
                <c:pt idx="18">
                  <c:v>PUNO</c:v>
                </c:pt>
                <c:pt idx="19">
                  <c:v>SAN MARTIN</c:v>
                </c:pt>
                <c:pt idx="20">
                  <c:v>TACNA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'Cuadro20-21_PAS Fauna'!$C$4:$C$25</c15:sqref>
                  </c15:fullRef>
                </c:ext>
              </c:extLst>
              <c:f>'Cuadro20-21_PAS Fauna'!$C$4:$C$24</c:f>
              <c:numCache>
                <c:formatCode>General</c:formatCode>
                <c:ptCount val="21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22</c:v>
                </c:pt>
                <c:pt idx="4">
                  <c:v>12</c:v>
                </c:pt>
                <c:pt idx="5">
                  <c:v>5</c:v>
                </c:pt>
                <c:pt idx="6">
                  <c:v>9</c:v>
                </c:pt>
                <c:pt idx="7">
                  <c:v>2</c:v>
                </c:pt>
                <c:pt idx="8">
                  <c:v>3</c:v>
                </c:pt>
                <c:pt idx="9">
                  <c:v>16</c:v>
                </c:pt>
                <c:pt idx="10">
                  <c:v>44</c:v>
                </c:pt>
                <c:pt idx="11">
                  <c:v>2</c:v>
                </c:pt>
                <c:pt idx="13">
                  <c:v>6</c:v>
                </c:pt>
                <c:pt idx="16">
                  <c:v>2</c:v>
                </c:pt>
                <c:pt idx="18">
                  <c:v>5</c:v>
                </c:pt>
                <c:pt idx="2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38-4235-A293-886EF8AF96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5761904"/>
        <c:axId val="3257658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'Cuadro20-21_PAS Fauna'!$D$3</c15:sqref>
                        </c15:formulaRef>
                      </c:ext>
                    </c:extLst>
                    <c:strCache>
                      <c:ptCount val="1"/>
                      <c:pt idx="0">
                        <c:v>Total general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P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'Cuadro20-21_PAS Fauna'!$A$4:$A$25</c15:sqref>
                        </c15:fullRef>
                        <c15:formulaRef>
                          <c15:sqref>'Cuadro20-21_PAS Fauna'!$A$4:$A$24</c15:sqref>
                        </c15:formulaRef>
                      </c:ext>
                    </c:extLst>
                    <c:strCache>
                      <c:ptCount val="21"/>
                      <c:pt idx="0">
                        <c:v>AMAZONAS</c:v>
                      </c:pt>
                      <c:pt idx="1">
                        <c:v>ANCASH</c:v>
                      </c:pt>
                      <c:pt idx="2">
                        <c:v>APURIMAC</c:v>
                      </c:pt>
                      <c:pt idx="3">
                        <c:v>AREQUIPA</c:v>
                      </c:pt>
                      <c:pt idx="4">
                        <c:v>AYACUCHO</c:v>
                      </c:pt>
                      <c:pt idx="5">
                        <c:v>CAJAMARCA</c:v>
                      </c:pt>
                      <c:pt idx="6">
                        <c:v>CUSCO</c:v>
                      </c:pt>
                      <c:pt idx="7">
                        <c:v>HUANCAVELICA</c:v>
                      </c:pt>
                      <c:pt idx="8">
                        <c:v>HUANUCO</c:v>
                      </c:pt>
                      <c:pt idx="9">
                        <c:v>ICA</c:v>
                      </c:pt>
                      <c:pt idx="10">
                        <c:v>JUNIN</c:v>
                      </c:pt>
                      <c:pt idx="11">
                        <c:v>LA LIBERTAD</c:v>
                      </c:pt>
                      <c:pt idx="12">
                        <c:v>LAMBAYEQUE</c:v>
                      </c:pt>
                      <c:pt idx="13">
                        <c:v>LIMA</c:v>
                      </c:pt>
                      <c:pt idx="14">
                        <c:v>LORETO</c:v>
                      </c:pt>
                      <c:pt idx="15">
                        <c:v>MOQUEGUA</c:v>
                      </c:pt>
                      <c:pt idx="16">
                        <c:v>PASCO</c:v>
                      </c:pt>
                      <c:pt idx="17">
                        <c:v>PIURA</c:v>
                      </c:pt>
                      <c:pt idx="18">
                        <c:v>PUNO</c:v>
                      </c:pt>
                      <c:pt idx="19">
                        <c:v>SAN MARTIN</c:v>
                      </c:pt>
                      <c:pt idx="20">
                        <c:v>TACNA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'Cuadro20-21_PAS Fauna'!$D$4:$D$25</c15:sqref>
                        </c15:fullRef>
                        <c15:formulaRef>
                          <c15:sqref>'Cuadro20-21_PAS Fauna'!$D$4:$D$24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13</c:v>
                      </c:pt>
                      <c:pt idx="1">
                        <c:v>32</c:v>
                      </c:pt>
                      <c:pt idx="2">
                        <c:v>21</c:v>
                      </c:pt>
                      <c:pt idx="3">
                        <c:v>95</c:v>
                      </c:pt>
                      <c:pt idx="4">
                        <c:v>45</c:v>
                      </c:pt>
                      <c:pt idx="5">
                        <c:v>29</c:v>
                      </c:pt>
                      <c:pt idx="6">
                        <c:v>35</c:v>
                      </c:pt>
                      <c:pt idx="7">
                        <c:v>16</c:v>
                      </c:pt>
                      <c:pt idx="8">
                        <c:v>33</c:v>
                      </c:pt>
                      <c:pt idx="9">
                        <c:v>58</c:v>
                      </c:pt>
                      <c:pt idx="10">
                        <c:v>100</c:v>
                      </c:pt>
                      <c:pt idx="11">
                        <c:v>10</c:v>
                      </c:pt>
                      <c:pt idx="12">
                        <c:v>5</c:v>
                      </c:pt>
                      <c:pt idx="13">
                        <c:v>95</c:v>
                      </c:pt>
                      <c:pt idx="14">
                        <c:v>13</c:v>
                      </c:pt>
                      <c:pt idx="15">
                        <c:v>42</c:v>
                      </c:pt>
                      <c:pt idx="16">
                        <c:v>19</c:v>
                      </c:pt>
                      <c:pt idx="17">
                        <c:v>6</c:v>
                      </c:pt>
                      <c:pt idx="18">
                        <c:v>22</c:v>
                      </c:pt>
                      <c:pt idx="19">
                        <c:v>12</c:v>
                      </c:pt>
                      <c:pt idx="20">
                        <c:v>98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438-4235-A293-886EF8AF96E6}"/>
                  </c:ext>
                </c:extLst>
              </c15:ser>
            </c15:filteredBarSeries>
          </c:ext>
        </c:extLst>
      </c:barChart>
      <c:catAx>
        <c:axId val="325761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ARFFS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5824"/>
        <c:crosses val="autoZero"/>
        <c:auto val="1"/>
        <c:lblAlgn val="ctr"/>
        <c:lblOffset val="100"/>
        <c:noMultiLvlLbl val="0"/>
      </c:catAx>
      <c:valAx>
        <c:axId val="3257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INTERVENCIONES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576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93039009179595"/>
          <c:y val="6.9196920854691826E-2"/>
          <c:w val="0.58991770211283556"/>
          <c:h val="0.8979917443205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'Cuadro20-21_PAS Fauna'!$B$52</c:f>
              <c:strCache>
                <c:ptCount val="1"/>
                <c:pt idx="0">
                  <c:v>ESPECIMENES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'Cuadro20-21_PAS Fauna'!$A$52:$A$88</c:f>
              <c:strCache>
                <c:ptCount val="37"/>
                <c:pt idx="0">
                  <c:v>Telmatobius culeus</c:v>
                </c:pt>
                <c:pt idx="1">
                  <c:v>Vicugna vicugna</c:v>
                </c:pt>
                <c:pt idx="2">
                  <c:v>Hydrobates markhami</c:v>
                </c:pt>
                <c:pt idx="3">
                  <c:v>Hydrobates hornbyi</c:v>
                </c:pt>
                <c:pt idx="4">
                  <c:v>Chelonoidis denticulata</c:v>
                </c:pt>
                <c:pt idx="5">
                  <c:v>Cavia tschudii</c:v>
                </c:pt>
                <c:pt idx="6">
                  <c:v>Rhinella sp.</c:v>
                </c:pt>
                <c:pt idx="7">
                  <c:v>Phalacrocorax bougainvillii</c:v>
                </c:pt>
                <c:pt idx="8">
                  <c:v>Pelecanus thagus</c:v>
                </c:pt>
                <c:pt idx="9">
                  <c:v>Podocnemis unifilis</c:v>
                </c:pt>
                <c:pt idx="10">
                  <c:v>Parabuteo unicinctus</c:v>
                </c:pt>
                <c:pt idx="11">
                  <c:v>Odocoileus virginianus</c:v>
                </c:pt>
                <c:pt idx="12">
                  <c:v>Brotogeris versicolurus</c:v>
                </c:pt>
                <c:pt idx="13">
                  <c:v>Falco sparverius</c:v>
                </c:pt>
                <c:pt idx="14">
                  <c:v>Iguana iguana</c:v>
                </c:pt>
                <c:pt idx="15">
                  <c:v>Boa constritor</c:v>
                </c:pt>
                <c:pt idx="16">
                  <c:v>Psittacara wagleri</c:v>
                </c:pt>
                <c:pt idx="17">
                  <c:v>Egretta thula</c:v>
                </c:pt>
                <c:pt idx="18">
                  <c:v>Nasua nasua</c:v>
                </c:pt>
                <c:pt idx="19">
                  <c:v>Geranoaetus melanoleucus</c:v>
                </c:pt>
                <c:pt idx="20">
                  <c:v>Otaria flavescens</c:v>
                </c:pt>
                <c:pt idx="21">
                  <c:v>Sapajus macrocephalus</c:v>
                </c:pt>
                <c:pt idx="22">
                  <c:v>Orden Serpentes</c:v>
                </c:pt>
                <c:pt idx="23">
                  <c:v>Hippocamelus antisensis</c:v>
                </c:pt>
                <c:pt idx="24">
                  <c:v>Amazona farinosa</c:v>
                </c:pt>
                <c:pt idx="25">
                  <c:v>Lycalopex culpaeus</c:v>
                </c:pt>
                <c:pt idx="26">
                  <c:v>Nycticorax nycticorax</c:v>
                </c:pt>
                <c:pt idx="27">
                  <c:v>Spheniscus humboldti</c:v>
                </c:pt>
                <c:pt idx="28">
                  <c:v>Ara ararauna</c:v>
                </c:pt>
                <c:pt idx="29">
                  <c:v>Psittacara erythrogenys</c:v>
                </c:pt>
                <c:pt idx="30">
                  <c:v>Pionus menstruus</c:v>
                </c:pt>
                <c:pt idx="31">
                  <c:v>Amazona amazonica</c:v>
                </c:pt>
                <c:pt idx="32">
                  <c:v>Sula variegata</c:v>
                </c:pt>
                <c:pt idx="33">
                  <c:v>Lycalopex sp. </c:v>
                </c:pt>
                <c:pt idx="34">
                  <c:v>Ara macao</c:v>
                </c:pt>
                <c:pt idx="35">
                  <c:v>Psittacara mitratus</c:v>
                </c:pt>
                <c:pt idx="36">
                  <c:v>Vultur gryphus</c:v>
                </c:pt>
              </c:strCache>
            </c:strRef>
          </c:cat>
          <c:val>
            <c:numRef>
              <c:f>'Cuadro20-21_PAS Fauna'!$B$53:$B$89</c:f>
              <c:numCache>
                <c:formatCode>General</c:formatCode>
                <c:ptCount val="37"/>
                <c:pt idx="0">
                  <c:v>1746</c:v>
                </c:pt>
                <c:pt idx="1">
                  <c:v>452</c:v>
                </c:pt>
                <c:pt idx="2">
                  <c:v>329</c:v>
                </c:pt>
                <c:pt idx="3">
                  <c:v>174</c:v>
                </c:pt>
                <c:pt idx="4">
                  <c:v>94</c:v>
                </c:pt>
                <c:pt idx="5">
                  <c:v>74</c:v>
                </c:pt>
                <c:pt idx="6">
                  <c:v>70</c:v>
                </c:pt>
                <c:pt idx="7">
                  <c:v>58</c:v>
                </c:pt>
                <c:pt idx="8">
                  <c:v>51</c:v>
                </c:pt>
                <c:pt idx="9">
                  <c:v>46</c:v>
                </c:pt>
                <c:pt idx="10">
                  <c:v>45</c:v>
                </c:pt>
                <c:pt idx="11">
                  <c:v>41</c:v>
                </c:pt>
                <c:pt idx="12">
                  <c:v>36</c:v>
                </c:pt>
                <c:pt idx="13">
                  <c:v>31</c:v>
                </c:pt>
                <c:pt idx="14">
                  <c:v>24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20</c:v>
                </c:pt>
                <c:pt idx="19">
                  <c:v>18</c:v>
                </c:pt>
                <c:pt idx="20">
                  <c:v>18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15</c:v>
                </c:pt>
                <c:pt idx="27">
                  <c:v>15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11</c:v>
                </c:pt>
                <c:pt idx="32">
                  <c:v>11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15-439B-AC37-764BC9E3CA9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F3F10A-032E-4671-97A4-674A3C56A76F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73972EB-5527-4E35-BBE9-E5592C9BDFB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095AC7-41E3-4C68-958A-F41C2F75BA3D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202758F-385F-40B1-AE16-E1ED8B554A4B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6C86D79-C668-461B-8687-A50EA8FDD6C1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CEAEC6D-8B53-4083-BC25-6E0E2B705AA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58D7F8B-CCF1-42C7-8B20-4A1A776AF253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2E91A79-229C-496B-9F8A-FB494E9F76B3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0252D6E-01E9-460F-9299-A69224861BC7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4613417-A456-4183-AE7A-6D89AE139DBD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1EC4D50-151E-43E0-B9A9-6DB89BAA9B75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3BF82B4-3F32-4674-B417-C9F84D09D9BD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A95FDBF-49CC-40D3-B85C-9369149069B7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B85D134-3D5C-4208-A36B-07988536791B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A131FBC-81B1-4E10-982F-7E767DA9BD8E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FFA081A-0A45-4A9A-A92C-45CC00AC8F48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C943C20-C7CD-42C4-9580-686BB8310CF1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F5126FE-FABB-4002-9FAE-15353379A019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CB7DFFF-CEDE-493C-BEEE-1C01F3071272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EDF56161-E09D-46AB-8020-A8FE8D8F741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4574B423-ABC8-475A-907F-CA524DE5F1FB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1EF8849-EAEE-45D0-A267-53FEC8BBE5E6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3627CD8F-F6F2-4C8A-9C13-025EDBD6333B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5899583-FA7E-431B-BAA8-7CE02E46E2F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B7CC2539-FBE4-4905-AF6E-4D33E89628B4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9A9C6674-2EE4-48C0-A810-5CF95B12B313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D9F72F34-958D-4F1F-A332-A775C448F0B7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1A9C2A1-61BB-41A1-BD4D-D0A5EF75D427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FCA0718B-DECB-44B8-9400-7EAB919BD13E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2781D637-6AD5-405B-ACD9-01E602B4D4CC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324448DB-6213-4EB3-8C02-6C49A9602996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7ABD3C2F-ACAD-490E-9D5C-B8DF48FBB914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AE1A1CC-C6E4-4C51-A74D-3F68685259B6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C8435567-681B-4B8E-B84B-AE8E1853BA78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70112839-62E4-49E4-A199-66FB547E6E48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4302A6C3-E152-44BB-AD0F-5DA04B961751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8768FA86-083B-42DA-8769-67453924F2C8}" type="CELLRANGE">
                      <a:rPr lang="es-PE"/>
                      <a:pPr/>
                      <a:t>[CELLRANGE]</a:t>
                    </a:fld>
                    <a:endParaRPr lang="es-PE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'Cuadro20-21_PAS Fauna'!$C$53:$C$89</c:f>
              <c:numCache>
                <c:formatCode>General</c:formatCode>
                <c:ptCount val="37"/>
                <c:pt idx="0">
                  <c:v>1850</c:v>
                </c:pt>
                <c:pt idx="1">
                  <c:v>1850</c:v>
                </c:pt>
                <c:pt idx="2">
                  <c:v>1850</c:v>
                </c:pt>
                <c:pt idx="3">
                  <c:v>1850</c:v>
                </c:pt>
                <c:pt idx="4">
                  <c:v>1850</c:v>
                </c:pt>
                <c:pt idx="5">
                  <c:v>1850</c:v>
                </c:pt>
                <c:pt idx="6">
                  <c:v>1850</c:v>
                </c:pt>
                <c:pt idx="7">
                  <c:v>1850</c:v>
                </c:pt>
                <c:pt idx="8">
                  <c:v>1850</c:v>
                </c:pt>
                <c:pt idx="9">
                  <c:v>1850</c:v>
                </c:pt>
                <c:pt idx="10">
                  <c:v>1850</c:v>
                </c:pt>
                <c:pt idx="11">
                  <c:v>1850</c:v>
                </c:pt>
                <c:pt idx="12">
                  <c:v>1850</c:v>
                </c:pt>
                <c:pt idx="13">
                  <c:v>1850</c:v>
                </c:pt>
                <c:pt idx="14">
                  <c:v>1850</c:v>
                </c:pt>
                <c:pt idx="15">
                  <c:v>1850</c:v>
                </c:pt>
                <c:pt idx="16">
                  <c:v>1850</c:v>
                </c:pt>
                <c:pt idx="17">
                  <c:v>1850</c:v>
                </c:pt>
                <c:pt idx="18">
                  <c:v>1850</c:v>
                </c:pt>
                <c:pt idx="19">
                  <c:v>1850</c:v>
                </c:pt>
                <c:pt idx="20">
                  <c:v>1850</c:v>
                </c:pt>
                <c:pt idx="21">
                  <c:v>1850</c:v>
                </c:pt>
                <c:pt idx="22">
                  <c:v>1850</c:v>
                </c:pt>
                <c:pt idx="23">
                  <c:v>1850</c:v>
                </c:pt>
                <c:pt idx="24">
                  <c:v>1850</c:v>
                </c:pt>
                <c:pt idx="25">
                  <c:v>1850</c:v>
                </c:pt>
                <c:pt idx="26">
                  <c:v>1850</c:v>
                </c:pt>
                <c:pt idx="27">
                  <c:v>1850</c:v>
                </c:pt>
                <c:pt idx="28">
                  <c:v>1850</c:v>
                </c:pt>
                <c:pt idx="29">
                  <c:v>1850</c:v>
                </c:pt>
                <c:pt idx="30">
                  <c:v>1850</c:v>
                </c:pt>
                <c:pt idx="31">
                  <c:v>1850</c:v>
                </c:pt>
                <c:pt idx="32">
                  <c:v>1850</c:v>
                </c:pt>
                <c:pt idx="33">
                  <c:v>1850</c:v>
                </c:pt>
                <c:pt idx="34">
                  <c:v>1850</c:v>
                </c:pt>
                <c:pt idx="35">
                  <c:v>1850</c:v>
                </c:pt>
                <c:pt idx="36">
                  <c:v>1850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C815-439B-AC37-764BC9E3CA92}"/>
            </c:ext>
            <c:ext xmlns:c15="http://schemas.microsoft.com/office/drawing/2012/chart" uri="{02D57815-91ED-43cb-92C2-25804820EDAC}">
              <c15:datalabelsRange>
                <c15:f>'Cuadro20-21_PAS Fauna'!$D$53:$D$89</c15:f>
                <c15:dlblRangeCache>
                  <c:ptCount val="37"/>
                  <c:pt idx="0">
                    <c:v>RANA DEL LAGO TITICACA</c:v>
                  </c:pt>
                  <c:pt idx="1">
                    <c:v>VICUÑA</c:v>
                  </c:pt>
                  <c:pt idx="2">
                    <c:v>GOLONDRINA DE TEMPESTAD DE MARKHAM</c:v>
                  </c:pt>
                  <c:pt idx="3">
                    <c:v>GOLONDRINA DE TEMPESTAD ACOLLARADA</c:v>
                  </c:pt>
                  <c:pt idx="4">
                    <c:v>TORTUGA MOTELO</c:v>
                  </c:pt>
                  <c:pt idx="5">
                    <c:v>CUY SILVESTRE</c:v>
                  </c:pt>
                  <c:pt idx="6">
                    <c:v>SAPO</c:v>
                  </c:pt>
                  <c:pt idx="7">
                    <c:v>GUANAY</c:v>
                  </c:pt>
                  <c:pt idx="8">
                    <c:v>PELICANO PERUANO</c:v>
                  </c:pt>
                  <c:pt idx="9">
                    <c:v>TARICAYA</c:v>
                  </c:pt>
                  <c:pt idx="10">
                    <c:v>GAVILAN ACANELADO</c:v>
                  </c:pt>
                  <c:pt idx="11">
                    <c:v>VENADO COLA BLANCA</c:v>
                  </c:pt>
                  <c:pt idx="12">
                    <c:v>PIHUICHO</c:v>
                  </c:pt>
                  <c:pt idx="13">
                    <c:v>CERNICALO</c:v>
                  </c:pt>
                  <c:pt idx="14">
                    <c:v>IGUANA</c:v>
                  </c:pt>
                  <c:pt idx="15">
                    <c:v>BOA MANTONA</c:v>
                  </c:pt>
                  <c:pt idx="16">
                    <c:v>COTORRA DE FRENTE ROJA</c:v>
                  </c:pt>
                  <c:pt idx="17">
                    <c:v>GARZA BLANCA</c:v>
                  </c:pt>
                  <c:pt idx="18">
                    <c:v>COATI</c:v>
                  </c:pt>
                  <c:pt idx="19">
                    <c:v>AGUILA MORA</c:v>
                  </c:pt>
                  <c:pt idx="20">
                    <c:v>LOBO MARINO CHUSCO</c:v>
                  </c:pt>
                  <c:pt idx="21">
                    <c:v>MONO MACHIN NEGRO</c:v>
                  </c:pt>
                  <c:pt idx="22">
                    <c:v>SERPIENTE</c:v>
                  </c:pt>
                  <c:pt idx="23">
                    <c:v>TARUKA</c:v>
                  </c:pt>
                  <c:pt idx="24">
                    <c:v>LORO HARINOSO</c:v>
                  </c:pt>
                  <c:pt idx="25">
                    <c:v>ZORRO ANDINO</c:v>
                  </c:pt>
                  <c:pt idx="26">
                    <c:v>GARZA HUACO</c:v>
                  </c:pt>
                  <c:pt idx="27">
                    <c:v>PINGÜINO</c:v>
                  </c:pt>
                  <c:pt idx="28">
                    <c:v>GUACAMAYO</c:v>
                  </c:pt>
                  <c:pt idx="29">
                    <c:v>COTORRA DE FRENTE ROJA</c:v>
                  </c:pt>
                  <c:pt idx="30">
                    <c:v>LORO DE CABEZA AZUL</c:v>
                  </c:pt>
                  <c:pt idx="31">
                    <c:v>LORA DE ALA NARANJA</c:v>
                  </c:pt>
                  <c:pt idx="32">
                    <c:v>PIQUERO</c:v>
                  </c:pt>
                  <c:pt idx="33">
                    <c:v>ZORRO</c:v>
                  </c:pt>
                  <c:pt idx="34">
                    <c:v>GUACAMAYO ESCARLATA</c:v>
                  </c:pt>
                  <c:pt idx="35">
                    <c:v>COTORRA MITRADA</c:v>
                  </c:pt>
                  <c:pt idx="36">
                    <c:v>CONDOR ANDINO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31866128"/>
        <c:axId val="331866520"/>
      </c:barChart>
      <c:catAx>
        <c:axId val="331866128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866520"/>
        <c:crosses val="autoZero"/>
        <c:auto val="1"/>
        <c:lblAlgn val="ctr"/>
        <c:lblOffset val="100"/>
        <c:noMultiLvlLbl val="0"/>
      </c:catAx>
      <c:valAx>
        <c:axId val="331866520"/>
        <c:scaling>
          <c:orientation val="minMax"/>
          <c:max val="185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ESPECIMENES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86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B6-4ACC-8D1A-50099773AE9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B6-4ACC-8D1A-50099773AE9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EB6-4ACC-8D1A-50099773A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B6-4ACC-8D1A-50099773AE9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EB6-4ACC-8D1A-50099773AE9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EB6-4ACC-8D1A-50099773AE9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EB6-4ACC-8D1A-50099773AE9E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EB6-4ACC-8D1A-50099773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331864168"/>
        <c:axId val="331868872"/>
      </c:barChart>
      <c:catAx>
        <c:axId val="331864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18688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331864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119001</xdr:colOff>
      <xdr:row>0</xdr:row>
      <xdr:rowOff>4947</xdr:rowOff>
    </xdr:from>
    <xdr:to>
      <xdr:col>13</xdr:col>
      <xdr:colOff>202746</xdr:colOff>
      <xdr:row>20</xdr:row>
      <xdr:rowOff>58510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279747</xdr:colOff>
      <xdr:row>20</xdr:row>
      <xdr:rowOff>185001</xdr:rowOff>
    </xdr:from>
    <xdr:to>
      <xdr:col>11</xdr:col>
      <xdr:colOff>512669</xdr:colOff>
      <xdr:row>39</xdr:row>
      <xdr:rowOff>37513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0000000-0008-0000-1700-0000C7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1700-0000C8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0</xdr:rowOff>
    </xdr:from>
    <xdr:to>
      <xdr:col>2</xdr:col>
      <xdr:colOff>0</xdr:colOff>
      <xdr:row>45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0000000-0008-0000-1800-000063A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0</xdr:rowOff>
    </xdr:from>
    <xdr:to>
      <xdr:col>2</xdr:col>
      <xdr:colOff>0</xdr:colOff>
      <xdr:row>45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1800-000064A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D2CCFFC8-F39F-4D6D-9183-B4C45D3BC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3DED896B-76FC-4A64-A330-416270571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0000000-0008-0000-1B00-000063D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153</xdr:row>
      <xdr:rowOff>0</xdr:rowOff>
    </xdr:from>
    <xdr:to>
      <xdr:col>2</xdr:col>
      <xdr:colOff>0</xdr:colOff>
      <xdr:row>153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1B00-000064D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272143</xdr:colOff>
      <xdr:row>8</xdr:row>
      <xdr:rowOff>95249</xdr:rowOff>
    </xdr:from>
    <xdr:to>
      <xdr:col>4</xdr:col>
      <xdr:colOff>503464</xdr:colOff>
      <xdr:row>26</xdr:row>
      <xdr:rowOff>176026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12</xdr:row>
      <xdr:rowOff>114299</xdr:rowOff>
    </xdr:from>
    <xdr:to>
      <xdr:col>7</xdr:col>
      <xdr:colOff>47624</xdr:colOff>
      <xdr:row>30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B8853CA-7D6B-4E9E-8C17-ED8A104CD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757237</xdr:colOff>
      <xdr:row>14</xdr:row>
      <xdr:rowOff>57148</xdr:rowOff>
    </xdr:from>
    <xdr:to>
      <xdr:col>6</xdr:col>
      <xdr:colOff>1019175</xdr:colOff>
      <xdr:row>31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F57AE0-DE80-418B-9CC8-129F1D33B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</xdr:colOff>
      <xdr:row>13</xdr:row>
      <xdr:rowOff>104775</xdr:rowOff>
    </xdr:from>
    <xdr:to>
      <xdr:col>6</xdr:col>
      <xdr:colOff>914399</xdr:colOff>
      <xdr:row>32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75942E5-278F-42EF-B4B2-C0B913A6C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742950</xdr:colOff>
      <xdr:row>14</xdr:row>
      <xdr:rowOff>9525</xdr:rowOff>
    </xdr:from>
    <xdr:to>
      <xdr:col>6</xdr:col>
      <xdr:colOff>1038226</xdr:colOff>
      <xdr:row>30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5B193A8-B070-4B58-B739-1E6334EAF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17</xdr:row>
      <xdr:rowOff>66675</xdr:rowOff>
    </xdr:from>
    <xdr:to>
      <xdr:col>3</xdr:col>
      <xdr:colOff>942974</xdr:colOff>
      <xdr:row>29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F9521EE2-C6B1-4BF3-A8F4-1E0BCDCFE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38099</xdr:colOff>
      <xdr:row>24</xdr:row>
      <xdr:rowOff>9524</xdr:rowOff>
    </xdr:from>
    <xdr:to>
      <xdr:col>17</xdr:col>
      <xdr:colOff>142874</xdr:colOff>
      <xdr:row>42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18</xdr:col>
      <xdr:colOff>266701</xdr:colOff>
      <xdr:row>17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50</xdr:row>
      <xdr:rowOff>157163</xdr:rowOff>
    </xdr:from>
    <xdr:to>
      <xdr:col>16</xdr:col>
      <xdr:colOff>609600</xdr:colOff>
      <xdr:row>71</xdr:row>
      <xdr:rowOff>185738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19</xdr:row>
      <xdr:rowOff>66675</xdr:rowOff>
    </xdr:from>
    <xdr:to>
      <xdr:col>4</xdr:col>
      <xdr:colOff>76199</xdr:colOff>
      <xdr:row>33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3A7FC5A-2BF5-4E9E-BEB4-29F949F80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46</xdr:row>
      <xdr:rowOff>152400</xdr:rowOff>
    </xdr:from>
    <xdr:to>
      <xdr:col>7</xdr:col>
      <xdr:colOff>714375</xdr:colOff>
      <xdr:row>63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761999</xdr:colOff>
      <xdr:row>47</xdr:row>
      <xdr:rowOff>0</xdr:rowOff>
    </xdr:from>
    <xdr:to>
      <xdr:col>22</xdr:col>
      <xdr:colOff>219074</xdr:colOff>
      <xdr:row>63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47</xdr:row>
      <xdr:rowOff>0</xdr:rowOff>
    </xdr:from>
    <xdr:to>
      <xdr:col>15</xdr:col>
      <xdr:colOff>0</xdr:colOff>
      <xdr:row>63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0.14115</cdr:x>
      <cdr:y>0.69792</cdr:y>
    </cdr:from>
    <cdr:to>
      <cdr:x>0.18489</cdr:x>
      <cdr:y>0.98611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676284" y="1914525"/>
          <a:ext cx="209561" cy="7905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pPr algn="r"/>
          <a:r>
            <a:rPr lang="en-US" sz="900"/>
            <a:t>Hectáreas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3</xdr:row>
      <xdr:rowOff>95250</xdr:rowOff>
    </xdr:from>
    <xdr:to>
      <xdr:col>14</xdr:col>
      <xdr:colOff>342900</xdr:colOff>
      <xdr:row>19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2</xdr:row>
      <xdr:rowOff>19050</xdr:rowOff>
    </xdr:from>
    <xdr:to>
      <xdr:col>11</xdr:col>
      <xdr:colOff>142875</xdr:colOff>
      <xdr:row>22</xdr:row>
      <xdr:rowOff>57150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95250</xdr:colOff>
      <xdr:row>36</xdr:row>
      <xdr:rowOff>163285</xdr:rowOff>
    </xdr:from>
    <xdr:to>
      <xdr:col>26</xdr:col>
      <xdr:colOff>285750</xdr:colOff>
      <xdr:row>73</xdr:row>
      <xdr:rowOff>10886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3</xdr:col>
      <xdr:colOff>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A00-0000F5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18</xdr:row>
      <xdr:rowOff>0</xdr:rowOff>
    </xdr:from>
    <xdr:to>
      <xdr:col>3</xdr:col>
      <xdr:colOff>0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A00-0000F6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0</xdr:rowOff>
    </xdr:from>
    <xdr:to>
      <xdr:col>3</xdr:col>
      <xdr:colOff>0</xdr:colOff>
      <xdr:row>43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xmlns="" id="{00000000-0008-0000-0A00-0000F7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43</xdr:row>
      <xdr:rowOff>0</xdr:rowOff>
    </xdr:from>
    <xdr:to>
      <xdr:col>3</xdr:col>
      <xdr:colOff>0</xdr:colOff>
      <xdr:row>43</xdr:row>
      <xdr:rowOff>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xmlns="" id="{00000000-0008-0000-0A00-0000F8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19</xdr:row>
      <xdr:rowOff>38101</xdr:rowOff>
    </xdr:from>
    <xdr:to>
      <xdr:col>2</xdr:col>
      <xdr:colOff>2867025</xdr:colOff>
      <xdr:row>41</xdr:row>
      <xdr:rowOff>19050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xmlns="" id="{00000000-0008-0000-0A00-0000F9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0</xdr:rowOff>
    </xdr:from>
    <xdr:to>
      <xdr:col>3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F6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20</xdr:row>
      <xdr:rowOff>0</xdr:rowOff>
    </xdr:from>
    <xdr:to>
      <xdr:col>3</xdr:col>
      <xdr:colOff>0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E00-0000F7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3</xdr:col>
      <xdr:colOff>0</xdr:colOff>
      <xdr:row>48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xmlns="" id="{00000000-0008-0000-0E00-0000F8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179004</xdr:colOff>
      <xdr:row>20</xdr:row>
      <xdr:rowOff>108060</xdr:rowOff>
    </xdr:from>
    <xdr:to>
      <xdr:col>2</xdr:col>
      <xdr:colOff>3412358</xdr:colOff>
      <xdr:row>45</xdr:row>
      <xdr:rowOff>39086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00000000-0008-0000-0E00-0000FA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2</xdr:col>
      <xdr:colOff>104775</xdr:colOff>
      <xdr:row>46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1156</xdr:row>
      <xdr:rowOff>0</xdr:rowOff>
    </xdr:from>
    <xdr:to>
      <xdr:col>2</xdr:col>
      <xdr:colOff>0</xdr:colOff>
      <xdr:row>1156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0000000-0008-0000-1000-000062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1156</xdr:row>
      <xdr:rowOff>0</xdr:rowOff>
    </xdr:from>
    <xdr:to>
      <xdr:col>2</xdr:col>
      <xdr:colOff>0</xdr:colOff>
      <xdr:row>1156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1000-000063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66</xdr:row>
      <xdr:rowOff>0</xdr:rowOff>
    </xdr:from>
    <xdr:to>
      <xdr:col>3</xdr:col>
      <xdr:colOff>0</xdr:colOff>
      <xdr:row>66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400-0000BA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66</xdr:row>
      <xdr:rowOff>0</xdr:rowOff>
    </xdr:from>
    <xdr:to>
      <xdr:col>3</xdr:col>
      <xdr:colOff>0</xdr:colOff>
      <xdr:row>66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400-0000BB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3</xdr:col>
      <xdr:colOff>0</xdr:colOff>
      <xdr:row>97</xdr:row>
      <xdr:rowOff>0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xmlns="" id="{00000000-0008-0000-1400-0000BC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97</xdr:row>
      <xdr:rowOff>0</xdr:rowOff>
    </xdr:from>
    <xdr:to>
      <xdr:col>3</xdr:col>
      <xdr:colOff>0</xdr:colOff>
      <xdr:row>97</xdr:row>
      <xdr:rowOff>0</xdr:rowOff>
    </xdr:to>
    <xdr:graphicFrame macro="">
      <xdr:nvGraphicFramePr>
        <xdr:cNvPr id="5" name="Chart 8">
          <a:extLst>
            <a:ext uri="{FF2B5EF4-FFF2-40B4-BE49-F238E27FC236}">
              <a16:creationId xmlns:a16="http://schemas.microsoft.com/office/drawing/2014/main" xmlns="" id="{00000000-0008-0000-1400-0000BD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2</xdr:col>
      <xdr:colOff>0</xdr:colOff>
      <xdr:row>64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xmlns="" id="{00000000-0008-0000-1400-0000BE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64</xdr:row>
      <xdr:rowOff>0</xdr:rowOff>
    </xdr:from>
    <xdr:to>
      <xdr:col>2</xdr:col>
      <xdr:colOff>0</xdr:colOff>
      <xdr:row>64</xdr:row>
      <xdr:rowOff>0</xdr:rowOff>
    </xdr:to>
    <xdr:graphicFrame macro="">
      <xdr:nvGraphicFramePr>
        <xdr:cNvPr id="7" name="Chart 5">
          <a:extLst>
            <a:ext uri="{FF2B5EF4-FFF2-40B4-BE49-F238E27FC236}">
              <a16:creationId xmlns:a16="http://schemas.microsoft.com/office/drawing/2014/main" xmlns="" id="{00000000-0008-0000-1400-0000BF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2</xdr:col>
      <xdr:colOff>0</xdr:colOff>
      <xdr:row>99</xdr:row>
      <xdr:rowOff>0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xmlns="" id="{00000000-0008-0000-1400-0000C0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99</xdr:row>
      <xdr:rowOff>0</xdr:rowOff>
    </xdr:from>
    <xdr:to>
      <xdr:col>2</xdr:col>
      <xdr:colOff>0</xdr:colOff>
      <xdr:row>99</xdr:row>
      <xdr:rowOff>0</xdr:rowOff>
    </xdr:to>
    <xdr:graphicFrame macro="">
      <xdr:nvGraphicFramePr>
        <xdr:cNvPr id="9" name="Chart 5">
          <a:extLst>
            <a:ext uri="{FF2B5EF4-FFF2-40B4-BE49-F238E27FC236}">
              <a16:creationId xmlns:a16="http://schemas.microsoft.com/office/drawing/2014/main" xmlns="" id="{00000000-0008-0000-1400-0000C1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68</xdr:row>
      <xdr:rowOff>57150</xdr:rowOff>
    </xdr:from>
    <xdr:to>
      <xdr:col>3</xdr:col>
      <xdr:colOff>0</xdr:colOff>
      <xdr:row>98</xdr:row>
      <xdr:rowOff>0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xmlns="" id="{00000000-0008-0000-1400-0000C2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xmlns="" id="{00000000-0008-0000-1500-000029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xmlns="" id="{00000000-0008-0000-1500-00002A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31</xdr:row>
      <xdr:rowOff>50453</xdr:rowOff>
    </xdr:from>
    <xdr:to>
      <xdr:col>3</xdr:col>
      <xdr:colOff>1181100</xdr:colOff>
      <xdr:row>53</xdr:row>
      <xdr:rowOff>145703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xmlns="" id="{00000000-0008-0000-1500-00002B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NotaTribactual\NotaTrib\Notaexcel\Vinculada\2002\0902\VIN_NV_INGCORR02propinici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Willy\Boletin\Mensual\Cuadros\Bol_08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NT\TEMP\notes0ED6CD\Paridad2005(17agos)Gr&#225;f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Pedidos%20abruptos\caval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NT\TEMP\notes0ED6CD\Disco\Disco_Data\a-comp\NotaTribactual\NotaTrib\Notaexcel\Vinculada\2004\0504\NT_05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Smifnban\valores\Excels\Tabla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WINDOWS\TEMP\Bol_0998.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uarios\b1987\Documentos\Archivos%20Importantes\Colocaciones%20Neta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Grupos\SEANALIS\Romano\FINANC1\TCdail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WINDOWS\TEMP\Bol_1198%20Complet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afp.gob.pe/estadistica/financiera/2002/Febrero/wBol_02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GRUPOS\SEANALIS\TCR_BCRP\TCRbase94\Prog%20Mon%202004\pro_abr_v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GRUPOS\SEANALIS\TCR_BCRP\TCRbase94\Data%20Analysis\2005\Data%20USA%20EU%20JAP%20Abr%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~1\edavila\CONFIG~1\Temp\Piramide%20Pob%20%20Censal%20(2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grabar%20Cd\CUADROS\RECIBIDODE\INEI-2003-FORMATOS%20INREN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INFORMACI&#211;N%20ESTAD&#205;STICA\GUIAS%20DE%20NUEVO%20FORMATO%202003\PERU%20FORESTAL-IMPRIMIR\PERU%20FOREST%202003\ANUARIOS\PERU%20FORESTAL%202001\EXPORTACIONES%20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oletin%20Semanal\sem32_00\Boletin%20Mensual\Bol_052000%20preliminar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bezas\Otros\Poblacion%20&amp;%20Region%20natural\generar%20ubigeo%20dpto%20prov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Profiles\1987\Mis%20documentos\MACRO\DatosMacr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WINDOWS\TEMP\Bol_089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Listo/Domingo_EXPORTACIONES%202021_PERMISOS_CITES_FLORA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_Trab%20remoto_Mar2020-22\Certificaci&#243;n\FSC%20Per&#250;\2020_12_31_FSC%20Per&#25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Listo/2022_05_12_Certificaci&#243;n_Anuario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PERU%20FOREST%202003\ANUARIOS\PERU%20FORESTAL%202001\EXPORTACIONES%20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2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Listo/Rosa_Anuario/25.04.2022.%20Autorizaciones%20Anuario%20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Listo/Domingo_COMERCIO%20EXTERIOR%202021_ANUARI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NT\TEMP\notes0ED6CD\Graf%20cebolla%20(Rep%20May%200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ANUARIO_ESTAD_AMB2010\MIRI\CENSOS\Preliminar_Censo%202007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Cdrs_1-2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2002</v>
          </cell>
          <cell r="N4">
            <v>2003</v>
          </cell>
          <cell r="O4" t="str">
            <v>2004</v>
          </cell>
          <cell r="P4">
            <v>2003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96240</v>
          </cell>
          <cell r="H4">
            <v>96240</v>
          </cell>
          <cell r="I4">
            <v>96240</v>
          </cell>
          <cell r="J4">
            <v>96240</v>
          </cell>
          <cell r="K4">
            <v>96240</v>
          </cell>
          <cell r="L4">
            <v>96240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/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/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/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8.b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1"/>
      <sheetName val="PAG13"/>
      <sheetName val="PAG14"/>
      <sheetName val="PAG15"/>
      <sheetName val="PAG16"/>
      <sheetName val="PAG17"/>
      <sheetName val="PAG18"/>
      <sheetName val="PAG19"/>
      <sheetName val="PAG20"/>
      <sheetName val="PAG21"/>
      <sheetName val="PAG22"/>
      <sheetName val="PAG23"/>
      <sheetName val="PAG24"/>
      <sheetName val="PAG25"/>
      <sheetName val="PAG27"/>
      <sheetName val="PAG30"/>
      <sheetName val="PAG31"/>
      <sheetName val="PAG32"/>
      <sheetName val="PAG33"/>
      <sheetName val="PAG34"/>
      <sheetName val="PAG35"/>
      <sheetName val="PAG36"/>
      <sheetName val="PAG41"/>
      <sheetName val="PAG42"/>
      <sheetName val="PAG43"/>
      <sheetName val="PAG44"/>
      <sheetName val="PAG45"/>
      <sheetName val="PAG46"/>
      <sheetName val="PAG47"/>
      <sheetName val="PAG48"/>
      <sheetName val="PAG49"/>
      <sheetName val="PAG50"/>
      <sheetName val="PAG51"/>
      <sheetName val="PAG52"/>
      <sheetName val="PAG53"/>
      <sheetName val="PAG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</sheetNames>
    <sheetDataSet>
      <sheetData sheetId="0" refreshError="1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</sheetNames>
    <sheetDataSet>
      <sheetData sheetId="0">
        <row r="1">
          <cell r="A1" t="str">
            <v>4.1  PERU: PRINCIPALES INDICADORES DE SALUD, 1970 - 96</v>
          </cell>
        </row>
        <row r="3">
          <cell r="G3" t="str">
            <v xml:space="preserve">POBLACION </v>
          </cell>
        </row>
        <row r="4">
          <cell r="G4" t="str">
            <v>ESTIMADA</v>
          </cell>
        </row>
        <row r="5">
          <cell r="G5" t="str">
            <v xml:space="preserve">AL 30 DE </v>
          </cell>
        </row>
        <row r="6">
          <cell r="G6" t="str">
            <v>JUNIO DE</v>
          </cell>
        </row>
        <row r="7">
          <cell r="G7" t="str">
            <v>CADA AÑO</v>
          </cell>
        </row>
        <row r="8">
          <cell r="G8" t="str">
            <v>(EN MILES)</v>
          </cell>
        </row>
        <row r="9">
          <cell r="G9">
            <v>13192.7</v>
          </cell>
        </row>
        <row r="10">
          <cell r="G10">
            <v>13567.7</v>
          </cell>
        </row>
        <row r="11">
          <cell r="G11">
            <v>13953.2</v>
          </cell>
        </row>
        <row r="12">
          <cell r="G12">
            <v>14348</v>
          </cell>
        </row>
        <row r="13">
          <cell r="G13">
            <v>14751</v>
          </cell>
        </row>
        <row r="14">
          <cell r="G14">
            <v>15161</v>
          </cell>
        </row>
        <row r="15">
          <cell r="G15">
            <v>15581.1</v>
          </cell>
        </row>
        <row r="16">
          <cell r="G16">
            <v>16012</v>
          </cell>
        </row>
        <row r="17">
          <cell r="G17">
            <v>16449.099999999999</v>
          </cell>
        </row>
        <row r="18">
          <cell r="G18">
            <v>16888</v>
          </cell>
        </row>
        <row r="19">
          <cell r="G19">
            <v>17324.099999999999</v>
          </cell>
        </row>
        <row r="20">
          <cell r="G20">
            <v>17758.900000000001</v>
          </cell>
        </row>
        <row r="21">
          <cell r="G21">
            <v>18195.400000000001</v>
          </cell>
        </row>
        <row r="22">
          <cell r="G22">
            <v>18631.400000000001</v>
          </cell>
        </row>
        <row r="23">
          <cell r="G23">
            <v>19064.5</v>
          </cell>
        </row>
        <row r="24">
          <cell r="G24">
            <v>19492.400000000001</v>
          </cell>
        </row>
        <row r="25">
          <cell r="G25">
            <v>19915.5</v>
          </cell>
        </row>
        <row r="26">
          <cell r="G26">
            <v>20335.2</v>
          </cell>
        </row>
        <row r="27">
          <cell r="G27">
            <v>20751.2</v>
          </cell>
        </row>
        <row r="28">
          <cell r="G28">
            <v>21162.7</v>
          </cell>
        </row>
        <row r="29">
          <cell r="G29">
            <v>21569.3</v>
          </cell>
        </row>
        <row r="30">
          <cell r="G30">
            <v>21966.400000000001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  <sheetName val="PARQUET X SP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PAG25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2007ubig"/>
      <sheetName val="cruce"/>
    </sheetNames>
    <sheetDataSet>
      <sheetData sheetId="0"/>
      <sheetData sheetId="1"/>
      <sheetData sheetId="2">
        <row r="1">
          <cell r="B1" t="str">
            <v>ccdd</v>
          </cell>
          <cell r="C1" t="str">
            <v>ccpp</v>
          </cell>
          <cell r="D1" t="str">
            <v>ccdi</v>
          </cell>
          <cell r="E1" t="str">
            <v>DPTO_Nombre</v>
          </cell>
          <cell r="F1" t="str">
            <v>PROV_Nombre</v>
          </cell>
          <cell r="G1" t="str">
            <v>DIST_Nombre</v>
          </cell>
          <cell r="H1" t="str">
            <v>IdMuniciMetSca</v>
          </cell>
          <cell r="I1" t="str">
            <v>CatMuni</v>
          </cell>
        </row>
        <row r="2">
          <cell r="A2" t="str">
            <v>AMAZONASCHACHAPOYASCHACHAPOYAS</v>
          </cell>
          <cell r="B2" t="str">
            <v>01</v>
          </cell>
          <cell r="C2" t="str">
            <v>01</v>
          </cell>
          <cell r="D2" t="str">
            <v>01</v>
          </cell>
          <cell r="E2" t="str">
            <v>AMAZONAS</v>
          </cell>
          <cell r="F2" t="str">
            <v>CHACHAPOYAS</v>
          </cell>
          <cell r="G2" t="str">
            <v>CHACHAPOYAS</v>
          </cell>
          <cell r="H2" t="str">
            <v>010001</v>
          </cell>
          <cell r="I2" t="str">
            <v>1</v>
          </cell>
        </row>
        <row r="3">
          <cell r="A3" t="str">
            <v>AMAZONASCHACHAPOYASASUNCION</v>
          </cell>
          <cell r="B3" t="str">
            <v>01</v>
          </cell>
          <cell r="C3" t="str">
            <v>01</v>
          </cell>
          <cell r="D3" t="str">
            <v>02</v>
          </cell>
          <cell r="E3" t="str">
            <v>AMAZONAS</v>
          </cell>
          <cell r="F3" t="str">
            <v>CHACHAPOYAS</v>
          </cell>
          <cell r="G3" t="str">
            <v>ASUNCION</v>
          </cell>
          <cell r="H3" t="str">
            <v>010002</v>
          </cell>
          <cell r="I3" t="str">
            <v>2</v>
          </cell>
        </row>
        <row r="4">
          <cell r="A4" t="str">
            <v>AMAZONASCHACHAPOYASBALSAS</v>
          </cell>
          <cell r="B4" t="str">
            <v>01</v>
          </cell>
          <cell r="C4" t="str">
            <v>01</v>
          </cell>
          <cell r="D4" t="str">
            <v>03</v>
          </cell>
          <cell r="E4" t="str">
            <v>AMAZONAS</v>
          </cell>
          <cell r="F4" t="str">
            <v>CHACHAPOYAS</v>
          </cell>
          <cell r="G4" t="str">
            <v>BALSAS</v>
          </cell>
          <cell r="H4" t="str">
            <v>010016</v>
          </cell>
          <cell r="I4" t="str">
            <v>2</v>
          </cell>
        </row>
        <row r="5">
          <cell r="A5" t="str">
            <v>AMAZONASCHACHAPOYASCHETO</v>
          </cell>
          <cell r="B5" t="str">
            <v>01</v>
          </cell>
          <cell r="C5" t="str">
            <v>01</v>
          </cell>
          <cell r="D5" t="str">
            <v>04</v>
          </cell>
          <cell r="E5" t="str">
            <v>AMAZONAS</v>
          </cell>
          <cell r="F5" t="str">
            <v>CHACHAPOYAS</v>
          </cell>
          <cell r="G5" t="str">
            <v>CHETO</v>
          </cell>
          <cell r="H5" t="str">
            <v>010003</v>
          </cell>
          <cell r="I5" t="str">
            <v>2</v>
          </cell>
        </row>
        <row r="6">
          <cell r="A6" t="str">
            <v>AMAZONASCHACHAPOYASCHILIQUIN</v>
          </cell>
          <cell r="B6" t="str">
            <v>01</v>
          </cell>
          <cell r="C6" t="str">
            <v>01</v>
          </cell>
          <cell r="D6" t="str">
            <v>05</v>
          </cell>
          <cell r="E6" t="str">
            <v>AMAZONAS</v>
          </cell>
          <cell r="F6" t="str">
            <v>CHACHAPOYAS</v>
          </cell>
          <cell r="G6" t="str">
            <v>CHILIQUIN</v>
          </cell>
          <cell r="H6" t="str">
            <v>010004</v>
          </cell>
          <cell r="I6" t="str">
            <v>2</v>
          </cell>
        </row>
        <row r="7">
          <cell r="A7" t="str">
            <v>AMAZONASCHACHAPOYASCHUQUIBAMBA</v>
          </cell>
          <cell r="B7" t="str">
            <v>01</v>
          </cell>
          <cell r="C7" t="str">
            <v>01</v>
          </cell>
          <cell r="D7" t="str">
            <v>06</v>
          </cell>
          <cell r="E7" t="str">
            <v>AMAZONAS</v>
          </cell>
          <cell r="F7" t="str">
            <v>CHACHAPOYAS</v>
          </cell>
          <cell r="G7" t="str">
            <v>CHUQUIBAMBA</v>
          </cell>
          <cell r="H7" t="str">
            <v>010017</v>
          </cell>
          <cell r="I7" t="str">
            <v>2</v>
          </cell>
        </row>
        <row r="8">
          <cell r="A8" t="str">
            <v>AMAZONASCHACHAPOYASGRANADA</v>
          </cell>
          <cell r="B8" t="str">
            <v>01</v>
          </cell>
          <cell r="C8" t="str">
            <v>01</v>
          </cell>
          <cell r="D8" t="str">
            <v>07</v>
          </cell>
          <cell r="E8" t="str">
            <v>AMAZONAS</v>
          </cell>
          <cell r="F8" t="str">
            <v>CHACHAPOYAS</v>
          </cell>
          <cell r="G8" t="str">
            <v>GRANADA</v>
          </cell>
          <cell r="H8" t="str">
            <v>010005</v>
          </cell>
          <cell r="I8" t="str">
            <v>2</v>
          </cell>
        </row>
        <row r="9">
          <cell r="A9" t="str">
            <v>AMAZONASCHACHAPOYASHUANCAS</v>
          </cell>
          <cell r="B9" t="str">
            <v>01</v>
          </cell>
          <cell r="C9" t="str">
            <v>01</v>
          </cell>
          <cell r="D9" t="str">
            <v>08</v>
          </cell>
          <cell r="E9" t="str">
            <v>AMAZONAS</v>
          </cell>
          <cell r="F9" t="str">
            <v>CHACHAPOYAS</v>
          </cell>
          <cell r="G9" t="str">
            <v>HUANCAS</v>
          </cell>
          <cell r="H9" t="str">
            <v>012364</v>
          </cell>
          <cell r="I9" t="str">
            <v>2</v>
          </cell>
        </row>
        <row r="10">
          <cell r="A10" t="str">
            <v>AMAZONASCHACHAPOYASLA JALCA</v>
          </cell>
          <cell r="B10" t="str">
            <v>01</v>
          </cell>
          <cell r="C10" t="str">
            <v>01</v>
          </cell>
          <cell r="D10" t="str">
            <v>09</v>
          </cell>
          <cell r="E10" t="str">
            <v>AMAZONAS</v>
          </cell>
          <cell r="F10" t="str">
            <v>CHACHAPOYAS</v>
          </cell>
          <cell r="G10" t="str">
            <v>LA JALCA</v>
          </cell>
          <cell r="H10" t="str">
            <v>010018</v>
          </cell>
          <cell r="I10" t="str">
            <v>2</v>
          </cell>
        </row>
        <row r="11">
          <cell r="A11" t="str">
            <v>AMAZONASCHACHAPOYASLEIMEBAMBA</v>
          </cell>
          <cell r="B11" t="str">
            <v>01</v>
          </cell>
          <cell r="C11" t="str">
            <v>01</v>
          </cell>
          <cell r="D11" t="str">
            <v>10</v>
          </cell>
          <cell r="E11" t="str">
            <v>AMAZONAS</v>
          </cell>
          <cell r="F11" t="str">
            <v>CHACHAPOYAS</v>
          </cell>
          <cell r="G11" t="str">
            <v>LEIMEBAMBA</v>
          </cell>
          <cell r="H11" t="str">
            <v>010019</v>
          </cell>
          <cell r="I11" t="str">
            <v>2</v>
          </cell>
        </row>
        <row r="12">
          <cell r="A12" t="str">
            <v>AMAZONASCHACHAPOYASLEVANTO</v>
          </cell>
          <cell r="B12" t="str">
            <v>01</v>
          </cell>
          <cell r="C12" t="str">
            <v>01</v>
          </cell>
          <cell r="D12" t="str">
            <v>11</v>
          </cell>
          <cell r="E12" t="str">
            <v>AMAZONAS</v>
          </cell>
          <cell r="F12" t="str">
            <v>CHACHAPOYAS</v>
          </cell>
          <cell r="G12" t="str">
            <v>LEVANTO</v>
          </cell>
          <cell r="H12" t="str">
            <v>010007</v>
          </cell>
          <cell r="I12" t="str">
            <v>2</v>
          </cell>
        </row>
        <row r="13">
          <cell r="A13" t="str">
            <v>AMAZONASCHACHAPOYASMAGDALENA</v>
          </cell>
          <cell r="B13" t="str">
            <v>01</v>
          </cell>
          <cell r="C13" t="str">
            <v>01</v>
          </cell>
          <cell r="D13" t="str">
            <v>12</v>
          </cell>
          <cell r="E13" t="str">
            <v>AMAZONAS</v>
          </cell>
          <cell r="F13" t="str">
            <v>CHACHAPOYAS</v>
          </cell>
          <cell r="G13" t="str">
            <v>MAGDALENA</v>
          </cell>
          <cell r="H13" t="str">
            <v>010058</v>
          </cell>
          <cell r="I13" t="str">
            <v>2</v>
          </cell>
        </row>
        <row r="14">
          <cell r="A14" t="str">
            <v>AMAZONASCHACHAPOYASMARISCAL CASTILLA</v>
          </cell>
          <cell r="B14" t="str">
            <v>01</v>
          </cell>
          <cell r="C14" t="str">
            <v>01</v>
          </cell>
          <cell r="D14" t="str">
            <v>13</v>
          </cell>
          <cell r="E14" t="str">
            <v>AMAZONAS</v>
          </cell>
          <cell r="F14" t="str">
            <v>CHACHAPOYAS</v>
          </cell>
          <cell r="G14" t="str">
            <v>MARISCAL CASTILLA</v>
          </cell>
          <cell r="H14" t="str">
            <v>010020</v>
          </cell>
          <cell r="I14" t="str">
            <v>2</v>
          </cell>
        </row>
        <row r="15">
          <cell r="A15" t="str">
            <v>AMAZONASCHACHAPOYASMOLINOPAMPA</v>
          </cell>
          <cell r="B15" t="str">
            <v>01</v>
          </cell>
          <cell r="C15" t="str">
            <v>01</v>
          </cell>
          <cell r="D15" t="str">
            <v>14</v>
          </cell>
          <cell r="E15" t="str">
            <v>AMAZONAS</v>
          </cell>
          <cell r="F15" t="str">
            <v>CHACHAPOYAS</v>
          </cell>
          <cell r="G15" t="str">
            <v>MOLINOPAMPA</v>
          </cell>
          <cell r="H15" t="str">
            <v>010008</v>
          </cell>
          <cell r="I15" t="str">
            <v>2</v>
          </cell>
        </row>
        <row r="16">
          <cell r="A16" t="str">
            <v>AMAZONASCHACHAPOYASMONTEVIDEO</v>
          </cell>
          <cell r="B16" t="str">
            <v>01</v>
          </cell>
          <cell r="C16" t="str">
            <v>01</v>
          </cell>
          <cell r="D16" t="str">
            <v>15</v>
          </cell>
          <cell r="E16" t="str">
            <v>AMAZONAS</v>
          </cell>
          <cell r="F16" t="str">
            <v>CHACHAPOYAS</v>
          </cell>
          <cell r="G16" t="str">
            <v>MONTEVIDEO</v>
          </cell>
          <cell r="H16" t="str">
            <v>010021</v>
          </cell>
          <cell r="I16" t="str">
            <v>2</v>
          </cell>
        </row>
        <row r="17">
          <cell r="A17" t="str">
            <v>AMAZONASCHACHAPOYASOLLEROS</v>
          </cell>
          <cell r="B17" t="str">
            <v>01</v>
          </cell>
          <cell r="C17" t="str">
            <v>01</v>
          </cell>
          <cell r="D17" t="str">
            <v>16</v>
          </cell>
          <cell r="E17" t="str">
            <v>AMAZONAS</v>
          </cell>
          <cell r="F17" t="str">
            <v>CHACHAPOYAS</v>
          </cell>
          <cell r="G17" t="str">
            <v>OLLEROS</v>
          </cell>
          <cell r="H17" t="str">
            <v>010009</v>
          </cell>
          <cell r="I17" t="str">
            <v>2</v>
          </cell>
        </row>
        <row r="18">
          <cell r="A18" t="str">
            <v>AMAZONASCHACHAPOYASQUINJALCA</v>
          </cell>
          <cell r="B18" t="str">
            <v>01</v>
          </cell>
          <cell r="C18" t="str">
            <v>01</v>
          </cell>
          <cell r="D18" t="str">
            <v>17</v>
          </cell>
          <cell r="E18" t="str">
            <v>AMAZONAS</v>
          </cell>
          <cell r="F18" t="str">
            <v>CHACHAPOYAS</v>
          </cell>
          <cell r="G18" t="str">
            <v>QUINJALCA</v>
          </cell>
          <cell r="H18" t="str">
            <v>012368</v>
          </cell>
          <cell r="I18" t="str">
            <v>2</v>
          </cell>
        </row>
        <row r="19">
          <cell r="A19" t="str">
            <v>AMAZONASCHACHAPOYASSAN FRANCISCO DE DAGUAS</v>
          </cell>
          <cell r="B19" t="str">
            <v>01</v>
          </cell>
          <cell r="C19" t="str">
            <v>01</v>
          </cell>
          <cell r="D19" t="str">
            <v>18</v>
          </cell>
          <cell r="E19" t="str">
            <v>AMAZONAS</v>
          </cell>
          <cell r="F19" t="str">
            <v>CHACHAPOYAS</v>
          </cell>
          <cell r="G19" t="str">
            <v>SAN FRANCISCO DE DAGUAS</v>
          </cell>
          <cell r="H19" t="str">
            <v>010011</v>
          </cell>
          <cell r="I19" t="str">
            <v>2</v>
          </cell>
        </row>
        <row r="20">
          <cell r="A20" t="str">
            <v>AMAZONASCHACHAPOYASSAN ISIDRO DE MAINO</v>
          </cell>
          <cell r="B20" t="str">
            <v>01</v>
          </cell>
          <cell r="C20" t="str">
            <v>01</v>
          </cell>
          <cell r="D20" t="str">
            <v>19</v>
          </cell>
          <cell r="E20" t="str">
            <v>AMAZONAS</v>
          </cell>
          <cell r="F20" t="str">
            <v>CHACHAPOYAS</v>
          </cell>
          <cell r="G20" t="str">
            <v>SAN ISIDRO DE MAINO</v>
          </cell>
          <cell r="H20" t="str">
            <v>010059</v>
          </cell>
          <cell r="I20" t="str">
            <v>2</v>
          </cell>
        </row>
        <row r="21">
          <cell r="A21" t="str">
            <v>AMAZONASCHACHAPOYASSOLOCO</v>
          </cell>
          <cell r="B21" t="str">
            <v>01</v>
          </cell>
          <cell r="C21" t="str">
            <v>01</v>
          </cell>
          <cell r="D21" t="str">
            <v>20</v>
          </cell>
          <cell r="E21" t="str">
            <v>AMAZONAS</v>
          </cell>
          <cell r="F21" t="str">
            <v>CHACHAPOYAS</v>
          </cell>
          <cell r="G21" t="str">
            <v>SOLOCO</v>
          </cell>
          <cell r="H21" t="str">
            <v>010012</v>
          </cell>
          <cell r="I21" t="str">
            <v>2</v>
          </cell>
        </row>
        <row r="22">
          <cell r="A22" t="str">
            <v>AMAZONASCHACHAPOYASSONCHE</v>
          </cell>
          <cell r="B22" t="str">
            <v>01</v>
          </cell>
          <cell r="C22" t="str">
            <v>01</v>
          </cell>
          <cell r="D22" t="str">
            <v>21</v>
          </cell>
          <cell r="E22" t="str">
            <v>AMAZONAS</v>
          </cell>
          <cell r="F22" t="str">
            <v>CHACHAPOYAS</v>
          </cell>
          <cell r="G22" t="str">
            <v>SONCHE</v>
          </cell>
          <cell r="H22" t="str">
            <v>010013</v>
          </cell>
          <cell r="I22" t="str">
            <v>2</v>
          </cell>
        </row>
        <row r="23">
          <cell r="A23" t="str">
            <v>AMAZONASBAGUALA PECA</v>
          </cell>
          <cell r="B23" t="str">
            <v>01</v>
          </cell>
          <cell r="C23" t="str">
            <v>02</v>
          </cell>
          <cell r="D23" t="str">
            <v>01</v>
          </cell>
          <cell r="E23" t="str">
            <v>AMAZONAS</v>
          </cell>
          <cell r="F23" t="str">
            <v>BAGUA</v>
          </cell>
          <cell r="G23" t="str">
            <v>LA PECA</v>
          </cell>
          <cell r="H23" t="str">
            <v>010025</v>
          </cell>
          <cell r="I23" t="str">
            <v>2</v>
          </cell>
        </row>
        <row r="24">
          <cell r="A24" t="str">
            <v>AMAZONASBAGUAARAMANGO</v>
          </cell>
          <cell r="B24" t="str">
            <v>01</v>
          </cell>
          <cell r="C24" t="str">
            <v>02</v>
          </cell>
          <cell r="D24" t="str">
            <v>02</v>
          </cell>
          <cell r="E24" t="str">
            <v>AMAZONAS</v>
          </cell>
          <cell r="F24" t="str">
            <v>BAGUA</v>
          </cell>
          <cell r="G24" t="str">
            <v>ARAMANGO</v>
          </cell>
          <cell r="H24" t="str">
            <v>010026</v>
          </cell>
          <cell r="I24" t="str">
            <v>2</v>
          </cell>
        </row>
        <row r="25">
          <cell r="A25" t="str">
            <v>AMAZONASBAGUACOPALLIN</v>
          </cell>
          <cell r="B25" t="str">
            <v>01</v>
          </cell>
          <cell r="C25" t="str">
            <v>02</v>
          </cell>
          <cell r="D25" t="str">
            <v>03</v>
          </cell>
          <cell r="E25" t="str">
            <v>AMAZONAS</v>
          </cell>
          <cell r="F25" t="str">
            <v>BAGUA</v>
          </cell>
          <cell r="G25" t="str">
            <v>COPALLIN</v>
          </cell>
          <cell r="H25" t="str">
            <v>010027</v>
          </cell>
          <cell r="I25" t="str">
            <v>2</v>
          </cell>
        </row>
        <row r="26">
          <cell r="A26" t="str">
            <v>AMAZONASBAGUAEL PARCO</v>
          </cell>
          <cell r="B26" t="str">
            <v>01</v>
          </cell>
          <cell r="C26" t="str">
            <v>02</v>
          </cell>
          <cell r="D26" t="str">
            <v>04</v>
          </cell>
          <cell r="E26" t="str">
            <v>AMAZONAS</v>
          </cell>
          <cell r="F26" t="str">
            <v>BAGUA</v>
          </cell>
          <cell r="G26" t="str">
            <v>EL PARCO</v>
          </cell>
          <cell r="H26" t="str">
            <v>010028</v>
          </cell>
          <cell r="I26" t="str">
            <v>2</v>
          </cell>
        </row>
        <row r="27">
          <cell r="A27" t="str">
            <v>AMAZONASBAGUAIMAZA</v>
          </cell>
          <cell r="B27" t="str">
            <v>01</v>
          </cell>
          <cell r="C27" t="str">
            <v>02</v>
          </cell>
          <cell r="D27" t="str">
            <v>05</v>
          </cell>
          <cell r="E27" t="str">
            <v>AMAZONAS</v>
          </cell>
          <cell r="F27" t="str">
            <v>BAGUA</v>
          </cell>
          <cell r="G27" t="str">
            <v>IMAZA</v>
          </cell>
          <cell r="H27" t="str">
            <v>010029</v>
          </cell>
          <cell r="I27" t="str">
            <v>2</v>
          </cell>
        </row>
        <row r="28">
          <cell r="A28" t="str">
            <v>AMAZONASBONGARAJUMBILLA</v>
          </cell>
          <cell r="B28" t="str">
            <v>01</v>
          </cell>
          <cell r="C28" t="str">
            <v>03</v>
          </cell>
          <cell r="D28" t="str">
            <v>01</v>
          </cell>
          <cell r="E28" t="str">
            <v>AMAZONAS</v>
          </cell>
          <cell r="F28" t="str">
            <v>BONGARA</v>
          </cell>
          <cell r="G28" t="str">
            <v>JUMBILLA</v>
          </cell>
          <cell r="H28" t="str">
            <v>010030</v>
          </cell>
          <cell r="I28" t="str">
            <v>1</v>
          </cell>
        </row>
        <row r="29">
          <cell r="A29" t="str">
            <v>AMAZONASBONGARACHISQUILLA</v>
          </cell>
          <cell r="B29" t="str">
            <v>01</v>
          </cell>
          <cell r="C29" t="str">
            <v>03</v>
          </cell>
          <cell r="D29" t="str">
            <v>02</v>
          </cell>
          <cell r="E29" t="str">
            <v>AMAZONAS</v>
          </cell>
          <cell r="F29" t="str">
            <v>BONGARA</v>
          </cell>
          <cell r="G29" t="str">
            <v>CHISQUILLA</v>
          </cell>
          <cell r="H29" t="str">
            <v>012371</v>
          </cell>
          <cell r="I29" t="str">
            <v>2</v>
          </cell>
        </row>
        <row r="30">
          <cell r="A30" t="str">
            <v>AMAZONASBONGARACHURUJA</v>
          </cell>
          <cell r="B30" t="str">
            <v>01</v>
          </cell>
          <cell r="C30" t="str">
            <v>03</v>
          </cell>
          <cell r="D30" t="str">
            <v>03</v>
          </cell>
          <cell r="E30" t="str">
            <v>AMAZONAS</v>
          </cell>
          <cell r="F30" t="str">
            <v>BONGARA</v>
          </cell>
          <cell r="G30" t="str">
            <v>CHURUJA</v>
          </cell>
          <cell r="H30" t="str">
            <v>010014</v>
          </cell>
          <cell r="I30" t="str">
            <v>2</v>
          </cell>
        </row>
        <row r="31">
          <cell r="A31" t="str">
            <v>AMAZONASBONGARACOROSHA</v>
          </cell>
          <cell r="B31" t="str">
            <v>01</v>
          </cell>
          <cell r="C31" t="str">
            <v>03</v>
          </cell>
          <cell r="D31" t="str">
            <v>04</v>
          </cell>
          <cell r="E31" t="str">
            <v>AMAZONAS</v>
          </cell>
          <cell r="F31" t="str">
            <v>BONGARA</v>
          </cell>
          <cell r="G31" t="str">
            <v>COROSHA</v>
          </cell>
          <cell r="H31" t="str">
            <v>010032</v>
          </cell>
          <cell r="I31" t="str">
            <v>2</v>
          </cell>
        </row>
        <row r="32">
          <cell r="A32" t="str">
            <v>AMAZONASBONGARACUISPES</v>
          </cell>
          <cell r="B32" t="str">
            <v>01</v>
          </cell>
          <cell r="C32" t="str">
            <v>03</v>
          </cell>
          <cell r="D32" t="str">
            <v>05</v>
          </cell>
          <cell r="E32" t="str">
            <v>AMAZONAS</v>
          </cell>
          <cell r="F32" t="str">
            <v>BONGARA</v>
          </cell>
          <cell r="G32" t="str">
            <v>CUISPES</v>
          </cell>
          <cell r="H32" t="str">
            <v>010033</v>
          </cell>
          <cell r="I32" t="str">
            <v>2</v>
          </cell>
        </row>
        <row r="33">
          <cell r="A33" t="str">
            <v>AMAZONASBONGARAFLORIDA</v>
          </cell>
          <cell r="B33" t="str">
            <v>01</v>
          </cell>
          <cell r="C33" t="str">
            <v>03</v>
          </cell>
          <cell r="D33" t="str">
            <v>06</v>
          </cell>
          <cell r="E33" t="str">
            <v>AMAZONAS</v>
          </cell>
          <cell r="F33" t="str">
            <v>BONGARA</v>
          </cell>
          <cell r="G33" t="str">
            <v>FLORIDA</v>
          </cell>
          <cell r="H33" t="str">
            <v>010034</v>
          </cell>
          <cell r="I33" t="str">
            <v>2</v>
          </cell>
        </row>
        <row r="34">
          <cell r="A34" t="str">
            <v>AMAZONASBONGARAJAZAN</v>
          </cell>
          <cell r="B34" t="str">
            <v>01</v>
          </cell>
          <cell r="C34" t="str">
            <v>03</v>
          </cell>
          <cell r="D34" t="str">
            <v>07</v>
          </cell>
          <cell r="E34" t="str">
            <v>AMAZONAS</v>
          </cell>
          <cell r="F34" t="str">
            <v>BONGARA</v>
          </cell>
          <cell r="G34" t="str">
            <v>JAZAN</v>
          </cell>
          <cell r="H34" t="str">
            <v>010035</v>
          </cell>
          <cell r="I34" t="str">
            <v>2</v>
          </cell>
        </row>
        <row r="35">
          <cell r="A35" t="str">
            <v>AMAZONASBONGARARECTA</v>
          </cell>
          <cell r="B35" t="str">
            <v>01</v>
          </cell>
          <cell r="C35" t="str">
            <v>03</v>
          </cell>
          <cell r="D35" t="str">
            <v>08</v>
          </cell>
          <cell r="E35" t="str">
            <v>AMAZONAS</v>
          </cell>
          <cell r="F35" t="str">
            <v>BONGARA</v>
          </cell>
          <cell r="G35" t="str">
            <v>RECTA</v>
          </cell>
          <cell r="H35" t="str">
            <v>010036</v>
          </cell>
          <cell r="I35" t="str">
            <v>2</v>
          </cell>
        </row>
        <row r="36">
          <cell r="A36" t="str">
            <v>AMAZONASBONGARASAN CARLOS</v>
          </cell>
          <cell r="B36" t="str">
            <v>01</v>
          </cell>
          <cell r="C36" t="str">
            <v>03</v>
          </cell>
          <cell r="D36" t="str">
            <v>09</v>
          </cell>
          <cell r="E36" t="str">
            <v>AMAZONAS</v>
          </cell>
          <cell r="F36" t="str">
            <v>BONGARA</v>
          </cell>
          <cell r="G36" t="str">
            <v>SAN CARLOS</v>
          </cell>
          <cell r="H36" t="str">
            <v>010037</v>
          </cell>
          <cell r="I36" t="str">
            <v>2</v>
          </cell>
        </row>
        <row r="37">
          <cell r="A37" t="str">
            <v>AMAZONASBONGARASHIPASBAMBA</v>
          </cell>
          <cell r="B37" t="str">
            <v>01</v>
          </cell>
          <cell r="C37" t="str">
            <v>03</v>
          </cell>
          <cell r="D37" t="str">
            <v>10</v>
          </cell>
          <cell r="E37" t="str">
            <v>AMAZONAS</v>
          </cell>
          <cell r="F37" t="str">
            <v>BONGARA</v>
          </cell>
          <cell r="G37" t="str">
            <v>SHIPASBAMBA</v>
          </cell>
          <cell r="H37" t="str">
            <v>013251</v>
          </cell>
          <cell r="I37" t="str">
            <v>2</v>
          </cell>
        </row>
        <row r="38">
          <cell r="A38" t="str">
            <v>AMAZONASBONGARAVALERA</v>
          </cell>
          <cell r="B38" t="str">
            <v>01</v>
          </cell>
          <cell r="C38" t="str">
            <v>03</v>
          </cell>
          <cell r="D38" t="str">
            <v>11</v>
          </cell>
          <cell r="E38" t="str">
            <v>AMAZONAS</v>
          </cell>
          <cell r="F38" t="str">
            <v>BONGARA</v>
          </cell>
          <cell r="G38" t="str">
            <v>VALERA</v>
          </cell>
          <cell r="H38" t="str">
            <v>010015</v>
          </cell>
          <cell r="I38" t="str">
            <v>2</v>
          </cell>
        </row>
        <row r="39">
          <cell r="A39" t="str">
            <v>AMAZONASBONGARAYAMBRASBAMBA</v>
          </cell>
          <cell r="B39" t="str">
            <v>01</v>
          </cell>
          <cell r="C39" t="str">
            <v>03</v>
          </cell>
          <cell r="D39" t="str">
            <v>12</v>
          </cell>
          <cell r="E39" t="str">
            <v>AMAZONAS</v>
          </cell>
          <cell r="F39" t="str">
            <v>BONGARA</v>
          </cell>
          <cell r="G39" t="str">
            <v>YAMBRASBAMBA</v>
          </cell>
          <cell r="H39" t="str">
            <v>010039</v>
          </cell>
          <cell r="I39" t="str">
            <v>2</v>
          </cell>
        </row>
        <row r="40">
          <cell r="A40" t="str">
            <v>AMAZONASCONDORCANQUINIEVA</v>
          </cell>
          <cell r="B40" t="str">
            <v>01</v>
          </cell>
          <cell r="C40" t="str">
            <v>04</v>
          </cell>
          <cell r="D40" t="str">
            <v>01</v>
          </cell>
          <cell r="E40" t="str">
            <v>AMAZONAS</v>
          </cell>
          <cell r="F40" t="str">
            <v>CONDORCANQUI</v>
          </cell>
          <cell r="G40" t="str">
            <v>NIEVA</v>
          </cell>
          <cell r="H40" t="str">
            <v>010041</v>
          </cell>
          <cell r="I40" t="str">
            <v>1</v>
          </cell>
        </row>
        <row r="41">
          <cell r="A41" t="str">
            <v>AMAZONASCONDORCANQUIEL CENEPA</v>
          </cell>
          <cell r="B41" t="str">
            <v>01</v>
          </cell>
          <cell r="C41" t="str">
            <v>04</v>
          </cell>
          <cell r="D41" t="str">
            <v>02</v>
          </cell>
          <cell r="E41" t="str">
            <v>AMAZONAS</v>
          </cell>
          <cell r="F41" t="str">
            <v>CONDORCANQUI</v>
          </cell>
          <cell r="G41" t="str">
            <v>EL CENEPA</v>
          </cell>
          <cell r="H41" t="str">
            <v>010042</v>
          </cell>
          <cell r="I41" t="str">
            <v>2</v>
          </cell>
        </row>
        <row r="42">
          <cell r="A42" t="str">
            <v>AMAZONASCONDORCANQUIRIO SANTIAGO</v>
          </cell>
          <cell r="B42" t="str">
            <v>01</v>
          </cell>
          <cell r="C42" t="str">
            <v>04</v>
          </cell>
          <cell r="D42" t="str">
            <v>03</v>
          </cell>
          <cell r="E42" t="str">
            <v>AMAZONAS</v>
          </cell>
          <cell r="F42" t="str">
            <v>CONDORCANQUI</v>
          </cell>
          <cell r="G42" t="str">
            <v>RIO SANTIAGO</v>
          </cell>
          <cell r="H42" t="str">
            <v>012991</v>
          </cell>
          <cell r="I42" t="str">
            <v>2</v>
          </cell>
        </row>
        <row r="43">
          <cell r="A43" t="str">
            <v>AMAZONASLUYALAMUD</v>
          </cell>
          <cell r="B43" t="str">
            <v>01</v>
          </cell>
          <cell r="C43" t="str">
            <v>05</v>
          </cell>
          <cell r="D43" t="str">
            <v>01</v>
          </cell>
          <cell r="E43" t="str">
            <v>AMAZONAS</v>
          </cell>
          <cell r="F43" t="str">
            <v>LUYA</v>
          </cell>
          <cell r="G43" t="str">
            <v>LAMUD</v>
          </cell>
          <cell r="H43" t="str">
            <v>010044</v>
          </cell>
          <cell r="I43" t="str">
            <v>1</v>
          </cell>
        </row>
        <row r="44">
          <cell r="A44" t="str">
            <v>AMAZONASLUYACAMPORREDONDO</v>
          </cell>
          <cell r="B44" t="str">
            <v>01</v>
          </cell>
          <cell r="C44" t="str">
            <v>05</v>
          </cell>
          <cell r="D44" t="str">
            <v>02</v>
          </cell>
          <cell r="E44" t="str">
            <v>AMAZONAS</v>
          </cell>
          <cell r="F44" t="str">
            <v>LUYA</v>
          </cell>
          <cell r="G44" t="str">
            <v>CAMPORREDONDO</v>
          </cell>
          <cell r="H44" t="str">
            <v>010045</v>
          </cell>
          <cell r="I44" t="str">
            <v>2</v>
          </cell>
        </row>
        <row r="45">
          <cell r="A45" t="str">
            <v>AMAZONASLUYACOCABAMBA</v>
          </cell>
          <cell r="B45" t="str">
            <v>01</v>
          </cell>
          <cell r="C45" t="str">
            <v>05</v>
          </cell>
          <cell r="D45" t="str">
            <v>03</v>
          </cell>
          <cell r="E45" t="str">
            <v>AMAZONAS</v>
          </cell>
          <cell r="F45" t="str">
            <v>LUYA</v>
          </cell>
          <cell r="G45" t="str">
            <v>COCABAMBA</v>
          </cell>
          <cell r="H45" t="str">
            <v>010060</v>
          </cell>
          <cell r="I45" t="str">
            <v>2</v>
          </cell>
        </row>
        <row r="46">
          <cell r="A46" t="str">
            <v>AMAZONASLUYACOLCAMAR</v>
          </cell>
          <cell r="B46" t="str">
            <v>01</v>
          </cell>
          <cell r="C46" t="str">
            <v>05</v>
          </cell>
          <cell r="D46" t="str">
            <v>04</v>
          </cell>
          <cell r="E46" t="str">
            <v>AMAZONAS</v>
          </cell>
          <cell r="F46" t="str">
            <v>LUYA</v>
          </cell>
          <cell r="G46" t="str">
            <v>COLCAMAR</v>
          </cell>
          <cell r="H46" t="str">
            <v>010061</v>
          </cell>
          <cell r="I46" t="str">
            <v>2</v>
          </cell>
        </row>
        <row r="47">
          <cell r="A47" t="str">
            <v>AMAZONASLUYACONILA</v>
          </cell>
          <cell r="B47" t="str">
            <v>01</v>
          </cell>
          <cell r="C47" t="str">
            <v>05</v>
          </cell>
          <cell r="D47" t="str">
            <v>05</v>
          </cell>
          <cell r="E47" t="str">
            <v>AMAZONAS</v>
          </cell>
          <cell r="F47" t="str">
            <v>LUYA</v>
          </cell>
          <cell r="G47" t="str">
            <v>CONILA</v>
          </cell>
          <cell r="H47" t="str">
            <v>010046</v>
          </cell>
          <cell r="I47" t="str">
            <v>2</v>
          </cell>
        </row>
        <row r="48">
          <cell r="A48" t="str">
            <v>AMAZONASLUYAINGUILPATA</v>
          </cell>
          <cell r="B48" t="str">
            <v>01</v>
          </cell>
          <cell r="C48" t="str">
            <v>05</v>
          </cell>
          <cell r="D48" t="str">
            <v>06</v>
          </cell>
          <cell r="E48" t="str">
            <v>AMAZONAS</v>
          </cell>
          <cell r="F48" t="str">
            <v>LUYA</v>
          </cell>
          <cell r="G48" t="str">
            <v>INGUILPATA</v>
          </cell>
          <cell r="H48" t="str">
            <v>010047</v>
          </cell>
          <cell r="I48" t="str">
            <v>2</v>
          </cell>
        </row>
        <row r="49">
          <cell r="A49" t="str">
            <v>AMAZONASLUYALONGUITA</v>
          </cell>
          <cell r="B49" t="str">
            <v>01</v>
          </cell>
          <cell r="C49" t="str">
            <v>05</v>
          </cell>
          <cell r="D49" t="str">
            <v>07</v>
          </cell>
          <cell r="E49" t="str">
            <v>AMAZONAS</v>
          </cell>
          <cell r="F49" t="str">
            <v>LUYA</v>
          </cell>
          <cell r="G49" t="str">
            <v>LONGUITA</v>
          </cell>
          <cell r="H49" t="str">
            <v>010062</v>
          </cell>
          <cell r="I49" t="str">
            <v>2</v>
          </cell>
        </row>
        <row r="50">
          <cell r="A50" t="str">
            <v>AMAZONASLUYALONYA CHICO</v>
          </cell>
          <cell r="B50" t="str">
            <v>01</v>
          </cell>
          <cell r="C50" t="str">
            <v>05</v>
          </cell>
          <cell r="D50" t="str">
            <v>08</v>
          </cell>
          <cell r="E50" t="str">
            <v>AMAZONAS</v>
          </cell>
          <cell r="F50" t="str">
            <v>LUYA</v>
          </cell>
          <cell r="G50" t="str">
            <v>LONYA CHICO</v>
          </cell>
          <cell r="H50" t="str">
            <v>010048</v>
          </cell>
          <cell r="I50" t="str">
            <v>2</v>
          </cell>
        </row>
        <row r="51">
          <cell r="A51" t="str">
            <v>AMAZONASLUYALUYA</v>
          </cell>
          <cell r="B51" t="str">
            <v>01</v>
          </cell>
          <cell r="C51" t="str">
            <v>05</v>
          </cell>
          <cell r="D51" t="str">
            <v>09</v>
          </cell>
          <cell r="E51" t="str">
            <v>AMAZONAS</v>
          </cell>
          <cell r="F51" t="str">
            <v>LUYA</v>
          </cell>
          <cell r="G51" t="str">
            <v>LUYA</v>
          </cell>
          <cell r="H51" t="str">
            <v>010049</v>
          </cell>
          <cell r="I51" t="str">
            <v>2</v>
          </cell>
        </row>
        <row r="52">
          <cell r="A52" t="str">
            <v>AMAZONASLUYALUYA VIEJO</v>
          </cell>
          <cell r="B52" t="str">
            <v>01</v>
          </cell>
          <cell r="C52" t="str">
            <v>05</v>
          </cell>
          <cell r="D52" t="str">
            <v>10</v>
          </cell>
          <cell r="E52" t="str">
            <v>AMAZONAS</v>
          </cell>
          <cell r="F52" t="str">
            <v>LUYA</v>
          </cell>
          <cell r="G52" t="str">
            <v>LUYA VIEJO</v>
          </cell>
          <cell r="H52" t="str">
            <v>010050</v>
          </cell>
          <cell r="I52" t="str">
            <v>2</v>
          </cell>
        </row>
        <row r="53">
          <cell r="A53" t="str">
            <v>AMAZONASLUYAMARIA</v>
          </cell>
          <cell r="B53" t="str">
            <v>01</v>
          </cell>
          <cell r="C53" t="str">
            <v>05</v>
          </cell>
          <cell r="D53" t="str">
            <v>11</v>
          </cell>
          <cell r="E53" t="str">
            <v>AMAZONAS</v>
          </cell>
          <cell r="F53" t="str">
            <v>LUYA</v>
          </cell>
          <cell r="G53" t="str">
            <v>MARIA</v>
          </cell>
          <cell r="H53" t="str">
            <v>010063</v>
          </cell>
          <cell r="I53" t="str">
            <v>2</v>
          </cell>
        </row>
        <row r="54">
          <cell r="A54" t="str">
            <v>AMAZONASLUYAOCALLI</v>
          </cell>
          <cell r="B54" t="str">
            <v>01</v>
          </cell>
          <cell r="C54" t="str">
            <v>05</v>
          </cell>
          <cell r="D54" t="str">
            <v>12</v>
          </cell>
          <cell r="E54" t="str">
            <v>AMAZONAS</v>
          </cell>
          <cell r="F54" t="str">
            <v>LUYA</v>
          </cell>
          <cell r="G54" t="str">
            <v>OCALLI</v>
          </cell>
          <cell r="H54" t="str">
            <v>010051</v>
          </cell>
          <cell r="I54" t="str">
            <v>2</v>
          </cell>
        </row>
        <row r="55">
          <cell r="A55" t="str">
            <v>AMAZONASLUYAOCUMAL</v>
          </cell>
          <cell r="B55" t="str">
            <v>01</v>
          </cell>
          <cell r="C55" t="str">
            <v>05</v>
          </cell>
          <cell r="D55" t="str">
            <v>13</v>
          </cell>
          <cell r="E55" t="str">
            <v>AMAZONAS</v>
          </cell>
          <cell r="F55" t="str">
            <v>LUYA</v>
          </cell>
          <cell r="G55" t="str">
            <v>OCUMAL</v>
          </cell>
          <cell r="H55" t="str">
            <v>010052</v>
          </cell>
          <cell r="I55" t="str">
            <v>2</v>
          </cell>
        </row>
        <row r="56">
          <cell r="A56" t="str">
            <v>AMAZONASLUYAPISUQUIA</v>
          </cell>
          <cell r="B56" t="str">
            <v>01</v>
          </cell>
          <cell r="C56" t="str">
            <v>05</v>
          </cell>
          <cell r="D56" t="str">
            <v>14</v>
          </cell>
          <cell r="E56" t="str">
            <v>AMAZONAS</v>
          </cell>
          <cell r="F56" t="str">
            <v>LUYA</v>
          </cell>
          <cell r="G56" t="str">
            <v>PISUQUIA</v>
          </cell>
          <cell r="H56" t="str">
            <v>010064</v>
          </cell>
          <cell r="I56" t="str">
            <v>2</v>
          </cell>
        </row>
        <row r="57">
          <cell r="A57" t="str">
            <v>AMAZONASLUYAPROVIDENCIA</v>
          </cell>
          <cell r="B57" t="str">
            <v>01</v>
          </cell>
          <cell r="C57" t="str">
            <v>05</v>
          </cell>
          <cell r="D57" t="str">
            <v>15</v>
          </cell>
          <cell r="E57" t="str">
            <v>AMAZONAS</v>
          </cell>
          <cell r="F57" t="str">
            <v>LUYA</v>
          </cell>
          <cell r="G57" t="str">
            <v>PROVIDENCIA</v>
          </cell>
          <cell r="H57" t="str">
            <v>010053</v>
          </cell>
          <cell r="I57" t="str">
            <v>2</v>
          </cell>
        </row>
        <row r="58">
          <cell r="A58" t="str">
            <v>AMAZONASLUYASAN CRISTOBAL</v>
          </cell>
          <cell r="B58" t="str">
            <v>01</v>
          </cell>
          <cell r="C58" t="str">
            <v>05</v>
          </cell>
          <cell r="D58" t="str">
            <v>16</v>
          </cell>
          <cell r="E58" t="str">
            <v>AMAZONAS</v>
          </cell>
          <cell r="F58" t="str">
            <v>LUYA</v>
          </cell>
          <cell r="G58" t="str">
            <v>SAN CRISTOBAL</v>
          </cell>
          <cell r="H58" t="str">
            <v>010054</v>
          </cell>
          <cell r="I58" t="str">
            <v>2</v>
          </cell>
        </row>
        <row r="59">
          <cell r="A59" t="str">
            <v>AMAZONASLUYASAN FRANCISCO DEL YESO</v>
          </cell>
          <cell r="B59" t="str">
            <v>01</v>
          </cell>
          <cell r="C59" t="str">
            <v>05</v>
          </cell>
          <cell r="D59" t="str">
            <v>17</v>
          </cell>
          <cell r="E59" t="str">
            <v>AMAZONAS</v>
          </cell>
          <cell r="F59" t="str">
            <v>LUYA</v>
          </cell>
          <cell r="G59" t="str">
            <v>SAN FRANCISCO DEL YESO</v>
          </cell>
          <cell r="H59" t="str">
            <v>010022</v>
          </cell>
          <cell r="I59" t="str">
            <v>2</v>
          </cell>
        </row>
        <row r="60">
          <cell r="A60" t="str">
            <v>AMAZONASLUYASAN JERONIMO</v>
          </cell>
          <cell r="B60" t="str">
            <v>01</v>
          </cell>
          <cell r="C60" t="str">
            <v>05</v>
          </cell>
          <cell r="D60" t="str">
            <v>18</v>
          </cell>
          <cell r="E60" t="str">
            <v>AMAZONAS</v>
          </cell>
          <cell r="F60" t="str">
            <v>LUYA</v>
          </cell>
          <cell r="G60" t="str">
            <v>SAN JERONIMO</v>
          </cell>
          <cell r="H60" t="str">
            <v>010055</v>
          </cell>
          <cell r="I60" t="str">
            <v>2</v>
          </cell>
        </row>
        <row r="61">
          <cell r="A61" t="str">
            <v>AMAZONASLUYASAN JUAN DE LOPECANCHA</v>
          </cell>
          <cell r="B61" t="str">
            <v>01</v>
          </cell>
          <cell r="C61" t="str">
            <v>05</v>
          </cell>
          <cell r="D61" t="str">
            <v>19</v>
          </cell>
          <cell r="E61" t="str">
            <v>AMAZONAS</v>
          </cell>
          <cell r="F61" t="str">
            <v>LUYA</v>
          </cell>
          <cell r="G61" t="str">
            <v>SAN JUAN DE LOPECANCHA</v>
          </cell>
          <cell r="H61" t="str">
            <v>010065</v>
          </cell>
          <cell r="I61" t="str">
            <v>2</v>
          </cell>
        </row>
        <row r="62">
          <cell r="A62" t="str">
            <v>AMAZONASLUYASANTA CATALINA</v>
          </cell>
          <cell r="B62" t="str">
            <v>01</v>
          </cell>
          <cell r="C62" t="str">
            <v>05</v>
          </cell>
          <cell r="D62" t="str">
            <v>20</v>
          </cell>
          <cell r="E62" t="str">
            <v>AMAZONAS</v>
          </cell>
          <cell r="F62" t="str">
            <v>LUYA</v>
          </cell>
          <cell r="G62" t="str">
            <v>SANTA CATALINA</v>
          </cell>
          <cell r="H62" t="str">
            <v>010056</v>
          </cell>
          <cell r="I62" t="str">
            <v>2</v>
          </cell>
        </row>
        <row r="63">
          <cell r="A63" t="str">
            <v>AMAZONASLUYASANTO TOMAS</v>
          </cell>
          <cell r="B63" t="str">
            <v>01</v>
          </cell>
          <cell r="C63" t="str">
            <v>05</v>
          </cell>
          <cell r="D63" t="str">
            <v>21</v>
          </cell>
          <cell r="E63" t="str">
            <v>AMAZONAS</v>
          </cell>
          <cell r="F63" t="str">
            <v>LUYA</v>
          </cell>
          <cell r="G63" t="str">
            <v>SANTO TOMAS</v>
          </cell>
          <cell r="H63" t="str">
            <v>010023</v>
          </cell>
          <cell r="I63" t="str">
            <v>2</v>
          </cell>
        </row>
        <row r="64">
          <cell r="A64" t="str">
            <v>AMAZONASLUYATINGO</v>
          </cell>
          <cell r="B64" t="str">
            <v>01</v>
          </cell>
          <cell r="C64" t="str">
            <v>05</v>
          </cell>
          <cell r="D64" t="str">
            <v>22</v>
          </cell>
          <cell r="E64" t="str">
            <v>AMAZONAS</v>
          </cell>
          <cell r="F64" t="str">
            <v>LUYA</v>
          </cell>
          <cell r="G64" t="str">
            <v>TINGO</v>
          </cell>
          <cell r="H64" t="str">
            <v>010066</v>
          </cell>
          <cell r="I64" t="str">
            <v>2</v>
          </cell>
        </row>
        <row r="65">
          <cell r="A65" t="str">
            <v>AMAZONASLUYATRITA</v>
          </cell>
          <cell r="B65" t="str">
            <v>01</v>
          </cell>
          <cell r="C65" t="str">
            <v>05</v>
          </cell>
          <cell r="D65" t="str">
            <v>23</v>
          </cell>
          <cell r="E65" t="str">
            <v>AMAZONAS</v>
          </cell>
          <cell r="F65" t="str">
            <v>LUYA</v>
          </cell>
          <cell r="G65" t="str">
            <v>TRITA</v>
          </cell>
          <cell r="H65" t="str">
            <v>010057</v>
          </cell>
          <cell r="I65" t="str">
            <v>2</v>
          </cell>
        </row>
        <row r="66">
          <cell r="A66" t="str">
            <v>AMAZONASRODRIGUEZ DE MENDOZASAN NICOLAS</v>
          </cell>
          <cell r="B66" t="str">
            <v>01</v>
          </cell>
          <cell r="C66" t="str">
            <v>06</v>
          </cell>
          <cell r="D66" t="str">
            <v>01</v>
          </cell>
          <cell r="E66" t="str">
            <v>AMAZONAS</v>
          </cell>
          <cell r="F66" t="str">
            <v>RODRIGUEZ DE MENDOZA</v>
          </cell>
          <cell r="G66" t="str">
            <v>SAN NICOLAS</v>
          </cell>
          <cell r="H66" t="str">
            <v>010067</v>
          </cell>
          <cell r="I66" t="str">
            <v>1</v>
          </cell>
        </row>
        <row r="67">
          <cell r="A67" t="str">
            <v>AMAZONASRODRIGUEZ DE MENDOZACHIRIMOTO</v>
          </cell>
          <cell r="B67" t="str">
            <v>01</v>
          </cell>
          <cell r="C67" t="str">
            <v>06</v>
          </cell>
          <cell r="D67" t="str">
            <v>02</v>
          </cell>
          <cell r="E67" t="str">
            <v>AMAZONAS</v>
          </cell>
          <cell r="F67" t="str">
            <v>RODRIGUEZ DE MENDOZA</v>
          </cell>
          <cell r="G67" t="str">
            <v>CHIRIMOTO</v>
          </cell>
          <cell r="H67" t="str">
            <v>010068</v>
          </cell>
          <cell r="I67" t="str">
            <v>2</v>
          </cell>
        </row>
        <row r="68">
          <cell r="A68" t="str">
            <v>AMAZONASRODRIGUEZ DE MENDOZACOCHAMAL</v>
          </cell>
          <cell r="B68" t="str">
            <v>01</v>
          </cell>
          <cell r="C68" t="str">
            <v>06</v>
          </cell>
          <cell r="D68" t="str">
            <v>03</v>
          </cell>
          <cell r="E68" t="str">
            <v>AMAZONAS</v>
          </cell>
          <cell r="F68" t="str">
            <v>RODRIGUEZ DE MENDOZA</v>
          </cell>
          <cell r="G68" t="str">
            <v>COCHAMAL</v>
          </cell>
          <cell r="H68" t="str">
            <v>010069</v>
          </cell>
          <cell r="I68" t="str">
            <v>2</v>
          </cell>
        </row>
        <row r="69">
          <cell r="A69" t="str">
            <v>AMAZONASRODRIGUEZ DE MENDOZAHUAMBO</v>
          </cell>
          <cell r="B69" t="str">
            <v>01</v>
          </cell>
          <cell r="C69" t="str">
            <v>06</v>
          </cell>
          <cell r="D69" t="str">
            <v>04</v>
          </cell>
          <cell r="E69" t="str">
            <v>AMAZONAS</v>
          </cell>
          <cell r="F69" t="str">
            <v>RODRIGUEZ DE MENDOZA</v>
          </cell>
          <cell r="G69" t="str">
            <v>HUAMBO</v>
          </cell>
          <cell r="H69" t="str">
            <v>010070</v>
          </cell>
          <cell r="I69" t="str">
            <v>2</v>
          </cell>
        </row>
        <row r="70">
          <cell r="A70" t="str">
            <v>AMAZONASRODRIGUEZ DE MENDOZALIMABAMBA</v>
          </cell>
          <cell r="B70" t="str">
            <v>01</v>
          </cell>
          <cell r="C70" t="str">
            <v>06</v>
          </cell>
          <cell r="D70" t="str">
            <v>05</v>
          </cell>
          <cell r="E70" t="str">
            <v>AMAZONAS</v>
          </cell>
          <cell r="F70" t="str">
            <v>RODRIGUEZ DE MENDOZA</v>
          </cell>
          <cell r="G70" t="str">
            <v>LIMABAMBA</v>
          </cell>
          <cell r="H70" t="str">
            <v>010071</v>
          </cell>
          <cell r="I70" t="str">
            <v>2</v>
          </cell>
        </row>
        <row r="71">
          <cell r="A71" t="str">
            <v>AMAZONASRODRIGUEZ DE MENDOZALONGAR</v>
          </cell>
          <cell r="B71" t="str">
            <v>01</v>
          </cell>
          <cell r="C71" t="str">
            <v>06</v>
          </cell>
          <cell r="D71" t="str">
            <v>06</v>
          </cell>
          <cell r="E71" t="str">
            <v>AMAZONAS</v>
          </cell>
          <cell r="F71" t="str">
            <v>RODRIGUEZ DE MENDOZA</v>
          </cell>
          <cell r="G71" t="str">
            <v>LONGAR</v>
          </cell>
          <cell r="H71" t="str">
            <v>010072</v>
          </cell>
          <cell r="I71" t="str">
            <v>2</v>
          </cell>
        </row>
        <row r="72">
          <cell r="A72" t="str">
            <v>AMAZONASRODRIGUEZ DE MENDOZAMARISCAL BENAVIDES</v>
          </cell>
          <cell r="B72" t="str">
            <v>01</v>
          </cell>
          <cell r="C72" t="str">
            <v>06</v>
          </cell>
          <cell r="D72" t="str">
            <v>07</v>
          </cell>
          <cell r="E72" t="str">
            <v>AMAZONAS</v>
          </cell>
          <cell r="F72" t="str">
            <v>RODRIGUEZ DE MENDOZA</v>
          </cell>
          <cell r="G72" t="str">
            <v>MARISCAL BENAVIDES</v>
          </cell>
          <cell r="H72" t="str">
            <v>010073</v>
          </cell>
          <cell r="I72" t="str">
            <v>2</v>
          </cell>
        </row>
        <row r="73">
          <cell r="A73" t="str">
            <v>AMAZONASRODRIGUEZ DE MENDOZAMILPUC</v>
          </cell>
          <cell r="B73" t="str">
            <v>01</v>
          </cell>
          <cell r="C73" t="str">
            <v>06</v>
          </cell>
          <cell r="D73" t="str">
            <v>08</v>
          </cell>
          <cell r="E73" t="str">
            <v>AMAZONAS</v>
          </cell>
          <cell r="F73" t="str">
            <v>RODRIGUEZ DE MENDOZA</v>
          </cell>
          <cell r="G73" t="str">
            <v>MILPUC</v>
          </cell>
          <cell r="H73" t="str">
            <v>010074</v>
          </cell>
          <cell r="I73" t="str">
            <v>2</v>
          </cell>
        </row>
        <row r="74">
          <cell r="A74" t="str">
            <v>AMAZONASRODRIGUEZ DE MENDOZAOMIA</v>
          </cell>
          <cell r="B74" t="str">
            <v>01</v>
          </cell>
          <cell r="C74" t="str">
            <v>06</v>
          </cell>
          <cell r="D74" t="str">
            <v>09</v>
          </cell>
          <cell r="E74" t="str">
            <v>AMAZONAS</v>
          </cell>
          <cell r="F74" t="str">
            <v>RODRIGUEZ DE MENDOZA</v>
          </cell>
          <cell r="G74" t="str">
            <v>OMIA</v>
          </cell>
          <cell r="H74" t="str">
            <v>010075</v>
          </cell>
          <cell r="I74" t="str">
            <v>2</v>
          </cell>
        </row>
        <row r="75">
          <cell r="A75" t="str">
            <v>AMAZONASRODRIGUEZ DE MENDOZASANTA ROSA</v>
          </cell>
          <cell r="B75" t="str">
            <v>01</v>
          </cell>
          <cell r="C75" t="str">
            <v>06</v>
          </cell>
          <cell r="D75" t="str">
            <v>10</v>
          </cell>
          <cell r="E75" t="str">
            <v>AMAZONAS</v>
          </cell>
          <cell r="F75" t="str">
            <v>RODRIGUEZ DE MENDOZA</v>
          </cell>
          <cell r="G75" t="str">
            <v>SANTA ROSA</v>
          </cell>
          <cell r="H75" t="str">
            <v>010076</v>
          </cell>
          <cell r="I75" t="str">
            <v>2</v>
          </cell>
        </row>
        <row r="76">
          <cell r="A76" t="str">
            <v>AMAZONASRODRIGUEZ DE MENDOZATOTORA</v>
          </cell>
          <cell r="B76" t="str">
            <v>01</v>
          </cell>
          <cell r="C76" t="str">
            <v>06</v>
          </cell>
          <cell r="D76" t="str">
            <v>11</v>
          </cell>
          <cell r="E76" t="str">
            <v>AMAZONAS</v>
          </cell>
          <cell r="F76" t="str">
            <v>RODRIGUEZ DE MENDOZA</v>
          </cell>
          <cell r="G76" t="str">
            <v>TOTORA</v>
          </cell>
          <cell r="H76" t="str">
            <v>010077</v>
          </cell>
          <cell r="I76" t="str">
            <v>2</v>
          </cell>
        </row>
        <row r="77">
          <cell r="A77" t="str">
            <v>AMAZONASRODRIGUEZ DE MENDOZAVISTA ALEGRE</v>
          </cell>
          <cell r="B77" t="str">
            <v>01</v>
          </cell>
          <cell r="C77" t="str">
            <v>06</v>
          </cell>
          <cell r="D77" t="str">
            <v>12</v>
          </cell>
          <cell r="E77" t="str">
            <v>AMAZONAS</v>
          </cell>
          <cell r="F77" t="str">
            <v>RODRIGUEZ DE MENDOZA</v>
          </cell>
          <cell r="G77" t="str">
            <v>VISTA ALEGRE</v>
          </cell>
          <cell r="H77" t="str">
            <v>010040</v>
          </cell>
          <cell r="I77" t="str">
            <v>2</v>
          </cell>
        </row>
        <row r="78">
          <cell r="A78" t="str">
            <v>AMAZONASUTCUBAMBABAGUA GRANDE</v>
          </cell>
          <cell r="B78" t="str">
            <v>01</v>
          </cell>
          <cell r="C78" t="str">
            <v>07</v>
          </cell>
          <cell r="D78" t="str">
            <v>01</v>
          </cell>
          <cell r="E78" t="str">
            <v>AMAZONAS</v>
          </cell>
          <cell r="F78" t="str">
            <v>UTCUBAMBA</v>
          </cell>
          <cell r="G78" t="str">
            <v>BAGUA GRANDE</v>
          </cell>
          <cell r="H78" t="str">
            <v>010078</v>
          </cell>
          <cell r="I78" t="str">
            <v>1</v>
          </cell>
        </row>
        <row r="79">
          <cell r="A79" t="str">
            <v>AMAZONASUTCUBAMBACAJARURO</v>
          </cell>
          <cell r="B79" t="str">
            <v>01</v>
          </cell>
          <cell r="C79" t="str">
            <v>07</v>
          </cell>
          <cell r="D79" t="str">
            <v>02</v>
          </cell>
          <cell r="E79" t="str">
            <v>AMAZONAS</v>
          </cell>
          <cell r="F79" t="str">
            <v>UTCUBAMBA</v>
          </cell>
          <cell r="G79" t="str">
            <v>CAJARURO</v>
          </cell>
          <cell r="H79" t="str">
            <v>013253</v>
          </cell>
          <cell r="I79" t="str">
            <v>2</v>
          </cell>
        </row>
        <row r="80">
          <cell r="A80" t="str">
            <v>AMAZONASUTCUBAMBACUMBA</v>
          </cell>
          <cell r="B80" t="str">
            <v>01</v>
          </cell>
          <cell r="C80" t="str">
            <v>07</v>
          </cell>
          <cell r="D80" t="str">
            <v>03</v>
          </cell>
          <cell r="E80" t="str">
            <v>AMAZONAS</v>
          </cell>
          <cell r="F80" t="str">
            <v>UTCUBAMBA</v>
          </cell>
          <cell r="G80" t="str">
            <v>CUMBA</v>
          </cell>
          <cell r="H80" t="str">
            <v>010080</v>
          </cell>
          <cell r="I80" t="str">
            <v>2</v>
          </cell>
        </row>
        <row r="81">
          <cell r="A81" t="str">
            <v>AMAZONASUTCUBAMBAEL MILAGRO</v>
          </cell>
          <cell r="B81" t="str">
            <v>01</v>
          </cell>
          <cell r="C81" t="str">
            <v>07</v>
          </cell>
          <cell r="D81" t="str">
            <v>04</v>
          </cell>
          <cell r="E81" t="str">
            <v>AMAZONAS</v>
          </cell>
          <cell r="F81" t="str">
            <v>UTCUBAMBA</v>
          </cell>
          <cell r="G81" t="str">
            <v>EL MILAGRO</v>
          </cell>
          <cell r="H81" t="str">
            <v>012849</v>
          </cell>
          <cell r="I81" t="str">
            <v>2</v>
          </cell>
        </row>
        <row r="82">
          <cell r="A82" t="str">
            <v>AMAZONASUTCUBAMBAJAMALCA</v>
          </cell>
          <cell r="B82" t="str">
            <v>01</v>
          </cell>
          <cell r="C82" t="str">
            <v>07</v>
          </cell>
          <cell r="D82" t="str">
            <v>05</v>
          </cell>
          <cell r="E82" t="str">
            <v>AMAZONAS</v>
          </cell>
          <cell r="F82" t="str">
            <v>UTCUBAMBA</v>
          </cell>
          <cell r="G82" t="str">
            <v>JAMALCA</v>
          </cell>
          <cell r="H82" t="str">
            <v>010082</v>
          </cell>
          <cell r="I82" t="str">
            <v>2</v>
          </cell>
        </row>
        <row r="83">
          <cell r="A83" t="str">
            <v>AMAZONASUTCUBAMBALONYA GRANDE</v>
          </cell>
          <cell r="B83" t="str">
            <v>01</v>
          </cell>
          <cell r="C83" t="str">
            <v>07</v>
          </cell>
          <cell r="D83" t="str">
            <v>06</v>
          </cell>
          <cell r="E83" t="str">
            <v>AMAZONAS</v>
          </cell>
          <cell r="F83" t="str">
            <v>UTCUBAMBA</v>
          </cell>
          <cell r="G83" t="str">
            <v>LONYA GRANDE</v>
          </cell>
          <cell r="H83" t="str">
            <v>010083</v>
          </cell>
          <cell r="I83" t="str">
            <v>2</v>
          </cell>
        </row>
        <row r="84">
          <cell r="A84" t="str">
            <v>AMAZONASUTCUBAMBAYAMON</v>
          </cell>
          <cell r="B84" t="str">
            <v>01</v>
          </cell>
          <cell r="C84" t="str">
            <v>07</v>
          </cell>
          <cell r="D84" t="str">
            <v>07</v>
          </cell>
          <cell r="E84" t="str">
            <v>AMAZONAS</v>
          </cell>
          <cell r="F84" t="str">
            <v>UTCUBAMBA</v>
          </cell>
          <cell r="G84" t="str">
            <v>YAMON</v>
          </cell>
          <cell r="H84" t="str">
            <v>012810</v>
          </cell>
          <cell r="I84" t="str">
            <v>2</v>
          </cell>
        </row>
        <row r="85">
          <cell r="A85" t="str">
            <v>ANCASHHUARAZHUARAZ</v>
          </cell>
          <cell r="B85" t="str">
            <v>02</v>
          </cell>
          <cell r="C85" t="str">
            <v>01</v>
          </cell>
          <cell r="D85" t="str">
            <v>01</v>
          </cell>
          <cell r="E85" t="str">
            <v>ANCASH</v>
          </cell>
          <cell r="F85" t="str">
            <v>HUARAZ</v>
          </cell>
          <cell r="G85" t="str">
            <v>HUARAZ</v>
          </cell>
          <cell r="H85" t="str">
            <v>010085</v>
          </cell>
          <cell r="I85" t="str">
            <v>1</v>
          </cell>
        </row>
        <row r="86">
          <cell r="A86" t="str">
            <v>ANCASHHUARAZCOCHABAMBA</v>
          </cell>
          <cell r="B86" t="str">
            <v>02</v>
          </cell>
          <cell r="C86" t="str">
            <v>01</v>
          </cell>
          <cell r="D86" t="str">
            <v>02</v>
          </cell>
          <cell r="E86" t="str">
            <v>ANCASH</v>
          </cell>
          <cell r="F86" t="str">
            <v>HUARAZ</v>
          </cell>
          <cell r="G86" t="str">
            <v>COCHABAMBA</v>
          </cell>
          <cell r="H86" t="str">
            <v>012415</v>
          </cell>
          <cell r="I86" t="str">
            <v>2</v>
          </cell>
        </row>
        <row r="87">
          <cell r="A87" t="str">
            <v>ANCASHHUARAZCOLCABAMBA</v>
          </cell>
          <cell r="B87" t="str">
            <v>02</v>
          </cell>
          <cell r="C87" t="str">
            <v>01</v>
          </cell>
          <cell r="D87" t="str">
            <v>03</v>
          </cell>
          <cell r="E87" t="str">
            <v>ANCASH</v>
          </cell>
          <cell r="F87" t="str">
            <v>HUARAZ</v>
          </cell>
          <cell r="G87" t="str">
            <v>COLCABAMBA</v>
          </cell>
          <cell r="H87" t="str">
            <v>010088</v>
          </cell>
          <cell r="I87" t="str">
            <v>2</v>
          </cell>
        </row>
        <row r="88">
          <cell r="A88" t="str">
            <v>ANCASHHUARAZHUANCHAY</v>
          </cell>
          <cell r="B88" t="str">
            <v>02</v>
          </cell>
          <cell r="C88" t="str">
            <v>01</v>
          </cell>
          <cell r="D88" t="str">
            <v>04</v>
          </cell>
          <cell r="E88" t="str">
            <v>ANCASH</v>
          </cell>
          <cell r="F88" t="str">
            <v>HUARAZ</v>
          </cell>
          <cell r="G88" t="str">
            <v>HUANCHAY</v>
          </cell>
          <cell r="H88" t="str">
            <v>010234</v>
          </cell>
          <cell r="I88" t="str">
            <v>2</v>
          </cell>
        </row>
        <row r="89">
          <cell r="A89" t="str">
            <v>ANCASHHUARAZINDEPENDENCIA</v>
          </cell>
          <cell r="B89" t="str">
            <v>02</v>
          </cell>
          <cell r="C89" t="str">
            <v>01</v>
          </cell>
          <cell r="D89" t="str">
            <v>05</v>
          </cell>
          <cell r="E89" t="str">
            <v>ANCASH</v>
          </cell>
          <cell r="F89" t="str">
            <v>HUARAZ</v>
          </cell>
          <cell r="G89" t="str">
            <v>INDEPENDENCIA</v>
          </cell>
          <cell r="H89" t="str">
            <v>010086</v>
          </cell>
          <cell r="I89" t="str">
            <v>2</v>
          </cell>
        </row>
        <row r="90">
          <cell r="A90" t="str">
            <v>ANCASHHUARAZJANGAS</v>
          </cell>
          <cell r="B90" t="str">
            <v>02</v>
          </cell>
          <cell r="C90" t="str">
            <v>01</v>
          </cell>
          <cell r="D90" t="str">
            <v>06</v>
          </cell>
          <cell r="E90" t="str">
            <v>ANCASH</v>
          </cell>
          <cell r="F90" t="str">
            <v>HUARAZ</v>
          </cell>
          <cell r="G90" t="str">
            <v>JANGAS</v>
          </cell>
          <cell r="H90" t="str">
            <v>010089</v>
          </cell>
          <cell r="I90" t="str">
            <v>2</v>
          </cell>
        </row>
        <row r="91">
          <cell r="A91" t="str">
            <v>ANCASHHUARAZLA LIBERTAD</v>
          </cell>
          <cell r="B91" t="str">
            <v>02</v>
          </cell>
          <cell r="C91" t="str">
            <v>01</v>
          </cell>
          <cell r="D91" t="str">
            <v>07</v>
          </cell>
          <cell r="E91" t="str">
            <v>ANCASH</v>
          </cell>
          <cell r="F91" t="str">
            <v>HUARAZ</v>
          </cell>
          <cell r="G91" t="str">
            <v>LA LIBERTAD</v>
          </cell>
          <cell r="H91" t="str">
            <v>010090</v>
          </cell>
          <cell r="I91" t="str">
            <v>2</v>
          </cell>
        </row>
        <row r="92">
          <cell r="A92" t="str">
            <v>ANCASHHUARAZOLLEROS</v>
          </cell>
          <cell r="B92" t="str">
            <v>02</v>
          </cell>
          <cell r="C92" t="str">
            <v>01</v>
          </cell>
          <cell r="D92" t="str">
            <v>08</v>
          </cell>
          <cell r="E92" t="str">
            <v>ANCASH</v>
          </cell>
          <cell r="F92" t="str">
            <v>HUARAZ</v>
          </cell>
          <cell r="G92" t="str">
            <v>OLLEROS</v>
          </cell>
          <cell r="H92" t="str">
            <v>010091</v>
          </cell>
          <cell r="I92" t="str">
            <v>2</v>
          </cell>
        </row>
        <row r="93">
          <cell r="A93" t="str">
            <v>ANCASHHUARAZPAMPAS</v>
          </cell>
          <cell r="B93" t="str">
            <v>02</v>
          </cell>
          <cell r="C93" t="str">
            <v>01</v>
          </cell>
          <cell r="D93" t="str">
            <v>09</v>
          </cell>
          <cell r="E93" t="str">
            <v>ANCASH</v>
          </cell>
          <cell r="F93" t="str">
            <v>HUARAZ</v>
          </cell>
          <cell r="G93" t="str">
            <v>PAMPAS</v>
          </cell>
          <cell r="H93" t="str">
            <v>010092</v>
          </cell>
          <cell r="I93" t="str">
            <v>2</v>
          </cell>
        </row>
        <row r="94">
          <cell r="A94" t="str">
            <v>ANCASHHUARAZPARIACOTO</v>
          </cell>
          <cell r="B94" t="str">
            <v>02</v>
          </cell>
          <cell r="C94" t="str">
            <v>01</v>
          </cell>
          <cell r="D94" t="str">
            <v>10</v>
          </cell>
          <cell r="E94" t="str">
            <v>ANCASH</v>
          </cell>
          <cell r="F94" t="str">
            <v>HUARAZ</v>
          </cell>
          <cell r="G94" t="str">
            <v>PARIACOTO</v>
          </cell>
          <cell r="H94" t="str">
            <v>010093</v>
          </cell>
          <cell r="I94" t="str">
            <v>2</v>
          </cell>
        </row>
        <row r="95">
          <cell r="A95" t="str">
            <v>ANCASHHUARAZPIRA</v>
          </cell>
          <cell r="B95" t="str">
            <v>02</v>
          </cell>
          <cell r="C95" t="str">
            <v>01</v>
          </cell>
          <cell r="D95" t="str">
            <v>11</v>
          </cell>
          <cell r="E95" t="str">
            <v>ANCASH</v>
          </cell>
          <cell r="F95" t="str">
            <v>HUARAZ</v>
          </cell>
          <cell r="G95" t="str">
            <v>PIRA</v>
          </cell>
          <cell r="H95" t="str">
            <v>012416</v>
          </cell>
          <cell r="I95" t="str">
            <v>2</v>
          </cell>
        </row>
        <row r="96">
          <cell r="A96" t="str">
            <v>ANCASHHUARAZTARICA</v>
          </cell>
          <cell r="B96" t="str">
            <v>02</v>
          </cell>
          <cell r="C96" t="str">
            <v>01</v>
          </cell>
          <cell r="D96" t="str">
            <v>12</v>
          </cell>
          <cell r="E96" t="str">
            <v>ANCASH</v>
          </cell>
          <cell r="F96" t="str">
            <v>HUARAZ</v>
          </cell>
          <cell r="G96" t="str">
            <v>TARICA</v>
          </cell>
          <cell r="H96" t="str">
            <v>010095</v>
          </cell>
          <cell r="I96" t="str">
            <v>2</v>
          </cell>
        </row>
        <row r="97">
          <cell r="A97" t="str">
            <v>ANCASHAIJAAIJA</v>
          </cell>
          <cell r="B97" t="str">
            <v>02</v>
          </cell>
          <cell r="C97" t="str">
            <v>02</v>
          </cell>
          <cell r="D97" t="str">
            <v>01</v>
          </cell>
          <cell r="E97" t="str">
            <v>ANCASH</v>
          </cell>
          <cell r="F97" t="str">
            <v>AIJA</v>
          </cell>
          <cell r="G97" t="str">
            <v>AIJA</v>
          </cell>
          <cell r="H97" t="str">
            <v>010096</v>
          </cell>
          <cell r="I97" t="str">
            <v>1</v>
          </cell>
        </row>
        <row r="98">
          <cell r="A98" t="str">
            <v>ANCASHAIJACORIS</v>
          </cell>
          <cell r="B98" t="str">
            <v>02</v>
          </cell>
          <cell r="C98" t="str">
            <v>02</v>
          </cell>
          <cell r="D98" t="str">
            <v>02</v>
          </cell>
          <cell r="E98" t="str">
            <v>ANCASH</v>
          </cell>
          <cell r="F98" t="str">
            <v>AIJA</v>
          </cell>
          <cell r="G98" t="str">
            <v>CORIS</v>
          </cell>
          <cell r="H98" t="str">
            <v>010097</v>
          </cell>
          <cell r="I98" t="str">
            <v>2</v>
          </cell>
        </row>
        <row r="99">
          <cell r="A99" t="str">
            <v>ANCASHAIJAHUACLLAN</v>
          </cell>
          <cell r="B99" t="str">
            <v>02</v>
          </cell>
          <cell r="C99" t="str">
            <v>02</v>
          </cell>
          <cell r="D99" t="str">
            <v>03</v>
          </cell>
          <cell r="E99" t="str">
            <v>ANCASH</v>
          </cell>
          <cell r="F99" t="str">
            <v>AIJA</v>
          </cell>
          <cell r="G99" t="str">
            <v>HUACLLAN</v>
          </cell>
          <cell r="H99" t="str">
            <v>010098</v>
          </cell>
          <cell r="I99" t="str">
            <v>2</v>
          </cell>
        </row>
        <row r="100">
          <cell r="A100" t="str">
            <v>ANCASHAIJALA MERCED</v>
          </cell>
          <cell r="B100" t="str">
            <v>02</v>
          </cell>
          <cell r="C100" t="str">
            <v>02</v>
          </cell>
          <cell r="D100" t="str">
            <v>04</v>
          </cell>
          <cell r="E100" t="str">
            <v>ANCASH</v>
          </cell>
          <cell r="F100" t="str">
            <v>AIJA</v>
          </cell>
          <cell r="G100" t="str">
            <v>LA MERCED</v>
          </cell>
          <cell r="H100" t="str">
            <v>010099</v>
          </cell>
          <cell r="I100" t="str">
            <v>2</v>
          </cell>
        </row>
        <row r="101">
          <cell r="A101" t="str">
            <v>ANCASHAIJASUCCHA</v>
          </cell>
          <cell r="B101" t="str">
            <v>02</v>
          </cell>
          <cell r="C101" t="str">
            <v>02</v>
          </cell>
          <cell r="D101" t="str">
            <v>05</v>
          </cell>
          <cell r="E101" t="str">
            <v>ANCASH</v>
          </cell>
          <cell r="F101" t="str">
            <v>AIJA</v>
          </cell>
          <cell r="G101" t="str">
            <v>SUCCHA</v>
          </cell>
          <cell r="H101" t="str">
            <v>010100</v>
          </cell>
          <cell r="I101" t="str">
            <v>2</v>
          </cell>
        </row>
        <row r="102">
          <cell r="A102" t="str">
            <v>ANCASHANTONIO RAYMONDILLAMELLIN</v>
          </cell>
          <cell r="B102" t="str">
            <v>02</v>
          </cell>
          <cell r="C102" t="str">
            <v>03</v>
          </cell>
          <cell r="D102" t="str">
            <v>01</v>
          </cell>
          <cell r="E102" t="str">
            <v>ANCASH</v>
          </cell>
          <cell r="F102" t="str">
            <v>ANTONIO RAYMONDI</v>
          </cell>
          <cell r="G102" t="str">
            <v>LLAMELLIN</v>
          </cell>
          <cell r="H102" t="str">
            <v>010180</v>
          </cell>
          <cell r="I102" t="str">
            <v>1</v>
          </cell>
        </row>
        <row r="103">
          <cell r="A103" t="str">
            <v>ANCASHANTONIO RAYMONDIACZO</v>
          </cell>
          <cell r="B103" t="str">
            <v>02</v>
          </cell>
          <cell r="C103" t="str">
            <v>03</v>
          </cell>
          <cell r="D103" t="str">
            <v>02</v>
          </cell>
          <cell r="E103" t="str">
            <v>ANCASH</v>
          </cell>
          <cell r="F103" t="str">
            <v>ANTONIO RAYMONDI</v>
          </cell>
          <cell r="G103" t="str">
            <v>ACZO</v>
          </cell>
          <cell r="H103" t="str">
            <v>010181</v>
          </cell>
          <cell r="I103" t="str">
            <v>2</v>
          </cell>
        </row>
        <row r="104">
          <cell r="A104" t="str">
            <v>ANCASHANTONIO RAYMONDICHACCHO</v>
          </cell>
          <cell r="B104" t="str">
            <v>02</v>
          </cell>
          <cell r="C104" t="str">
            <v>03</v>
          </cell>
          <cell r="D104" t="str">
            <v>03</v>
          </cell>
          <cell r="E104" t="str">
            <v>ANCASH</v>
          </cell>
          <cell r="F104" t="str">
            <v>ANTONIO RAYMONDI</v>
          </cell>
          <cell r="G104" t="str">
            <v>CHACCHO</v>
          </cell>
          <cell r="H104" t="str">
            <v>012425</v>
          </cell>
          <cell r="I104" t="str">
            <v>2</v>
          </cell>
        </row>
        <row r="105">
          <cell r="A105" t="str">
            <v>ANCASHANTONIO RAYMONDICHINGAS</v>
          </cell>
          <cell r="B105" t="str">
            <v>02</v>
          </cell>
          <cell r="C105" t="str">
            <v>03</v>
          </cell>
          <cell r="D105" t="str">
            <v>04</v>
          </cell>
          <cell r="E105" t="str">
            <v>ANCASH</v>
          </cell>
          <cell r="F105" t="str">
            <v>ANTONIO RAYMONDI</v>
          </cell>
          <cell r="G105" t="str">
            <v>CHINGAS</v>
          </cell>
          <cell r="H105" t="str">
            <v>010183</v>
          </cell>
          <cell r="I105" t="str">
            <v>2</v>
          </cell>
        </row>
        <row r="106">
          <cell r="A106" t="str">
            <v>ANCASHANTONIO RAYMONDIMIRGAS</v>
          </cell>
          <cell r="B106" t="str">
            <v>02</v>
          </cell>
          <cell r="C106" t="str">
            <v>03</v>
          </cell>
          <cell r="D106" t="str">
            <v>05</v>
          </cell>
          <cell r="E106" t="str">
            <v>ANCASH</v>
          </cell>
          <cell r="F106" t="str">
            <v>ANTONIO RAYMONDI</v>
          </cell>
          <cell r="G106" t="str">
            <v>MIRGAS</v>
          </cell>
          <cell r="H106" t="str">
            <v>010184</v>
          </cell>
          <cell r="I106" t="str">
            <v>2</v>
          </cell>
        </row>
        <row r="107">
          <cell r="A107" t="str">
            <v>ANCASHANTONIO RAYMONDISAN JUAN DE RONTOY</v>
          </cell>
          <cell r="B107" t="str">
            <v>02</v>
          </cell>
          <cell r="C107" t="str">
            <v>03</v>
          </cell>
          <cell r="D107" t="str">
            <v>06</v>
          </cell>
          <cell r="E107" t="str">
            <v>ANCASH</v>
          </cell>
          <cell r="F107" t="str">
            <v>ANTONIO RAYMONDI</v>
          </cell>
          <cell r="G107" t="str">
            <v>SAN JUAN DE RONTOY</v>
          </cell>
          <cell r="H107" t="str">
            <v>012424</v>
          </cell>
          <cell r="I107" t="str">
            <v>2</v>
          </cell>
        </row>
        <row r="108">
          <cell r="A108" t="str">
            <v>ANCASHASUNCIONCHACAS</v>
          </cell>
          <cell r="B108" t="str">
            <v>02</v>
          </cell>
          <cell r="C108" t="str">
            <v>04</v>
          </cell>
          <cell r="D108" t="str">
            <v>01</v>
          </cell>
          <cell r="E108" t="str">
            <v>ANCASH</v>
          </cell>
          <cell r="F108" t="str">
            <v>ASUNCION</v>
          </cell>
          <cell r="G108" t="str">
            <v>CHACAS</v>
          </cell>
          <cell r="H108" t="str">
            <v>010186</v>
          </cell>
          <cell r="I108" t="str">
            <v>1</v>
          </cell>
        </row>
        <row r="109">
          <cell r="A109" t="str">
            <v>ANCASHASUNCIONACOCHACA</v>
          </cell>
          <cell r="B109" t="str">
            <v>02</v>
          </cell>
          <cell r="C109" t="str">
            <v>04</v>
          </cell>
          <cell r="D109" t="str">
            <v>02</v>
          </cell>
          <cell r="E109" t="str">
            <v>ANCASH</v>
          </cell>
          <cell r="F109" t="str">
            <v>ASUNCION</v>
          </cell>
          <cell r="G109" t="str">
            <v>ACOCHACA</v>
          </cell>
          <cell r="H109" t="str">
            <v>010187</v>
          </cell>
          <cell r="I109" t="str">
            <v>2</v>
          </cell>
        </row>
        <row r="110">
          <cell r="A110" t="str">
            <v>ANCASHBOLOGNESICHIQUIAN</v>
          </cell>
          <cell r="B110" t="str">
            <v>02</v>
          </cell>
          <cell r="C110" t="str">
            <v>05</v>
          </cell>
          <cell r="D110" t="str">
            <v>01</v>
          </cell>
          <cell r="E110" t="str">
            <v>ANCASH</v>
          </cell>
          <cell r="F110" t="str">
            <v>BOLOGNESI</v>
          </cell>
          <cell r="G110" t="str">
            <v>CHIQUIAN</v>
          </cell>
          <cell r="H110" t="str">
            <v>010101</v>
          </cell>
          <cell r="I110" t="str">
            <v>1</v>
          </cell>
        </row>
        <row r="111">
          <cell r="A111" t="str">
            <v>ANCASHBOLOGNESIABELARDO PARDO LEZAMETA</v>
          </cell>
          <cell r="B111" t="str">
            <v>02</v>
          </cell>
          <cell r="C111" t="str">
            <v>05</v>
          </cell>
          <cell r="D111" t="str">
            <v>02</v>
          </cell>
          <cell r="E111" t="str">
            <v>ANCASH</v>
          </cell>
          <cell r="F111" t="str">
            <v>BOLOGNESI</v>
          </cell>
          <cell r="G111" t="str">
            <v>ABELARDO PARDO LEZAMETA</v>
          </cell>
          <cell r="H111" t="str">
            <v>010102</v>
          </cell>
          <cell r="I111" t="str">
            <v>2</v>
          </cell>
        </row>
        <row r="112">
          <cell r="A112" t="str">
            <v>ANCASHBOLOGNESIANTONIO RAYMONDI</v>
          </cell>
          <cell r="B112" t="str">
            <v>02</v>
          </cell>
          <cell r="C112" t="str">
            <v>05</v>
          </cell>
          <cell r="D112" t="str">
            <v>03</v>
          </cell>
          <cell r="E112" t="str">
            <v>ANCASH</v>
          </cell>
          <cell r="F112" t="str">
            <v>BOLOGNESI</v>
          </cell>
          <cell r="G112" t="str">
            <v>ANTONIO RAYMONDI</v>
          </cell>
          <cell r="H112" t="str">
            <v>010103</v>
          </cell>
          <cell r="I112" t="str">
            <v>2</v>
          </cell>
        </row>
        <row r="113">
          <cell r="A113" t="str">
            <v>ANCASHBOLOGNESIAQUIA</v>
          </cell>
          <cell r="B113" t="str">
            <v>02</v>
          </cell>
          <cell r="C113" t="str">
            <v>05</v>
          </cell>
          <cell r="D113" t="str">
            <v>04</v>
          </cell>
          <cell r="E113" t="str">
            <v>ANCASH</v>
          </cell>
          <cell r="F113" t="str">
            <v>BOLOGNESI</v>
          </cell>
          <cell r="G113" t="str">
            <v>AQUIA</v>
          </cell>
          <cell r="H113" t="str">
            <v>010104</v>
          </cell>
          <cell r="I113" t="str">
            <v>2</v>
          </cell>
        </row>
        <row r="114">
          <cell r="A114" t="str">
            <v>ANCASHBOLOGNESICAJACAY</v>
          </cell>
          <cell r="B114" t="str">
            <v>02</v>
          </cell>
          <cell r="C114" t="str">
            <v>05</v>
          </cell>
          <cell r="D114" t="str">
            <v>05</v>
          </cell>
          <cell r="E114" t="str">
            <v>ANCASH</v>
          </cell>
          <cell r="F114" t="str">
            <v>BOLOGNESI</v>
          </cell>
          <cell r="G114" t="str">
            <v>CAJACAY</v>
          </cell>
          <cell r="H114" t="str">
            <v>010105</v>
          </cell>
          <cell r="I114" t="str">
            <v>2</v>
          </cell>
        </row>
        <row r="115">
          <cell r="A115" t="str">
            <v>ANCASHBOLOGNESICANIS</v>
          </cell>
          <cell r="B115" t="str">
            <v>02</v>
          </cell>
          <cell r="C115" t="str">
            <v>05</v>
          </cell>
          <cell r="D115" t="str">
            <v>06</v>
          </cell>
          <cell r="E115" t="str">
            <v>ANCASH</v>
          </cell>
          <cell r="F115" t="str">
            <v>BOLOGNESI</v>
          </cell>
          <cell r="G115" t="str">
            <v>CANIS</v>
          </cell>
          <cell r="H115" t="str">
            <v>011903</v>
          </cell>
          <cell r="I115" t="str">
            <v>2</v>
          </cell>
        </row>
        <row r="116">
          <cell r="A116" t="str">
            <v>ANCASHBOLOGNESICOLQUIOC</v>
          </cell>
          <cell r="B116" t="str">
            <v>02</v>
          </cell>
          <cell r="C116" t="str">
            <v>05</v>
          </cell>
          <cell r="D116" t="str">
            <v>07</v>
          </cell>
          <cell r="E116" t="str">
            <v>ANCASH</v>
          </cell>
          <cell r="F116" t="str">
            <v>BOLOGNESI</v>
          </cell>
          <cell r="G116" t="str">
            <v>COLQUIOC</v>
          </cell>
          <cell r="H116" t="str">
            <v>012403</v>
          </cell>
          <cell r="I116" t="str">
            <v>2</v>
          </cell>
        </row>
        <row r="117">
          <cell r="A117" t="str">
            <v>ANCASHBOLOGNESIHUALLANCA</v>
          </cell>
          <cell r="B117" t="str">
            <v>02</v>
          </cell>
          <cell r="C117" t="str">
            <v>05</v>
          </cell>
          <cell r="D117" t="str">
            <v>08</v>
          </cell>
          <cell r="E117" t="str">
            <v>ANCASH</v>
          </cell>
          <cell r="F117" t="str">
            <v>BOLOGNESI</v>
          </cell>
          <cell r="G117" t="str">
            <v>HUALLANCA</v>
          </cell>
          <cell r="H117" t="str">
            <v>010108</v>
          </cell>
          <cell r="I117" t="str">
            <v>2</v>
          </cell>
        </row>
        <row r="118">
          <cell r="A118" t="str">
            <v>ANCASHBOLOGNESIHUASTA</v>
          </cell>
          <cell r="B118" t="str">
            <v>02</v>
          </cell>
          <cell r="C118" t="str">
            <v>05</v>
          </cell>
          <cell r="D118" t="str">
            <v>09</v>
          </cell>
          <cell r="E118" t="str">
            <v>ANCASH</v>
          </cell>
          <cell r="F118" t="str">
            <v>BOLOGNESI</v>
          </cell>
          <cell r="G118" t="str">
            <v>HUASTA</v>
          </cell>
          <cell r="H118" t="str">
            <v>010109</v>
          </cell>
          <cell r="I118" t="str">
            <v>2</v>
          </cell>
        </row>
        <row r="119">
          <cell r="A119" t="str">
            <v>ANCASHBOLOGNESIHUAYLLACAYAN</v>
          </cell>
          <cell r="B119" t="str">
            <v>02</v>
          </cell>
          <cell r="C119" t="str">
            <v>05</v>
          </cell>
          <cell r="D119" t="str">
            <v>10</v>
          </cell>
          <cell r="E119" t="str">
            <v>ANCASH</v>
          </cell>
          <cell r="F119" t="str">
            <v>BOLOGNESI</v>
          </cell>
          <cell r="G119" t="str">
            <v>HUAYLLACAYAN</v>
          </cell>
          <cell r="H119" t="str">
            <v>010110</v>
          </cell>
          <cell r="I119" t="str">
            <v>2</v>
          </cell>
        </row>
        <row r="120">
          <cell r="A120" t="str">
            <v>ANCASHBOLOGNESILA PRIMAVERA</v>
          </cell>
          <cell r="B120" t="str">
            <v>02</v>
          </cell>
          <cell r="C120" t="str">
            <v>05</v>
          </cell>
          <cell r="D120" t="str">
            <v>11</v>
          </cell>
          <cell r="E120" t="str">
            <v>ANCASH</v>
          </cell>
          <cell r="F120" t="str">
            <v>BOLOGNESI</v>
          </cell>
          <cell r="G120" t="str">
            <v>LA PRIMAVERA</v>
          </cell>
          <cell r="H120" t="str">
            <v>012404</v>
          </cell>
          <cell r="I120" t="str">
            <v>2</v>
          </cell>
        </row>
        <row r="121">
          <cell r="A121" t="str">
            <v>ANCASHBOLOGNESIMANGAS</v>
          </cell>
          <cell r="B121" t="str">
            <v>02</v>
          </cell>
          <cell r="C121" t="str">
            <v>05</v>
          </cell>
          <cell r="D121" t="str">
            <v>12</v>
          </cell>
          <cell r="E121" t="str">
            <v>ANCASH</v>
          </cell>
          <cell r="F121" t="str">
            <v>BOLOGNESI</v>
          </cell>
          <cell r="G121" t="str">
            <v>MANGAS</v>
          </cell>
          <cell r="H121" t="str">
            <v>010112</v>
          </cell>
          <cell r="I121" t="str">
            <v>2</v>
          </cell>
        </row>
        <row r="122">
          <cell r="A122" t="str">
            <v>ANCASHBOLOGNESIPACLLON</v>
          </cell>
          <cell r="B122" t="str">
            <v>02</v>
          </cell>
          <cell r="C122" t="str">
            <v>05</v>
          </cell>
          <cell r="D122" t="str">
            <v>13</v>
          </cell>
          <cell r="E122" t="str">
            <v>ANCASH</v>
          </cell>
          <cell r="F122" t="str">
            <v>BOLOGNESI</v>
          </cell>
          <cell r="G122" t="str">
            <v>PACLLON</v>
          </cell>
          <cell r="H122" t="str">
            <v>012427</v>
          </cell>
          <cell r="I122" t="str">
            <v>2</v>
          </cell>
        </row>
        <row r="123">
          <cell r="A123" t="str">
            <v>ANCASHBOLOGNESISAN MIGUEL DE CORPANQUI</v>
          </cell>
          <cell r="B123" t="str">
            <v>02</v>
          </cell>
          <cell r="C123" t="str">
            <v>05</v>
          </cell>
          <cell r="D123" t="str">
            <v>14</v>
          </cell>
          <cell r="E123" t="str">
            <v>ANCASH</v>
          </cell>
          <cell r="F123" t="str">
            <v>BOLOGNESI</v>
          </cell>
          <cell r="G123" t="str">
            <v>SAN MIGUEL DE CORPANQUI</v>
          </cell>
          <cell r="H123" t="str">
            <v>010114</v>
          </cell>
          <cell r="I123" t="str">
            <v>2</v>
          </cell>
        </row>
        <row r="124">
          <cell r="A124" t="str">
            <v>ANCASHBOLOGNESITICLLOS</v>
          </cell>
          <cell r="B124" t="str">
            <v>02</v>
          </cell>
          <cell r="C124" t="str">
            <v>05</v>
          </cell>
          <cell r="D124" t="str">
            <v>15</v>
          </cell>
          <cell r="E124" t="str">
            <v>ANCASH</v>
          </cell>
          <cell r="F124" t="str">
            <v>BOLOGNESI</v>
          </cell>
          <cell r="G124" t="str">
            <v>TICLLOS</v>
          </cell>
          <cell r="H124" t="str">
            <v>010115</v>
          </cell>
          <cell r="I124" t="str">
            <v>2</v>
          </cell>
        </row>
        <row r="125">
          <cell r="A125" t="str">
            <v>ANCASHCARHUAZCARHUAZ</v>
          </cell>
          <cell r="B125" t="str">
            <v>02</v>
          </cell>
          <cell r="C125" t="str">
            <v>06</v>
          </cell>
          <cell r="D125" t="str">
            <v>01</v>
          </cell>
          <cell r="E125" t="str">
            <v>ANCASH</v>
          </cell>
          <cell r="F125" t="str">
            <v>CARHUAZ</v>
          </cell>
          <cell r="G125" t="str">
            <v>CARHUAZ</v>
          </cell>
          <cell r="H125" t="str">
            <v>010116</v>
          </cell>
          <cell r="I125" t="str">
            <v>1</v>
          </cell>
        </row>
        <row r="126">
          <cell r="A126" t="str">
            <v>ANCASHCARHUAZACOPAMPA</v>
          </cell>
          <cell r="B126" t="str">
            <v>02</v>
          </cell>
          <cell r="C126" t="str">
            <v>06</v>
          </cell>
          <cell r="D126" t="str">
            <v>02</v>
          </cell>
          <cell r="E126" t="str">
            <v>ANCASH</v>
          </cell>
          <cell r="F126" t="str">
            <v>CARHUAZ</v>
          </cell>
          <cell r="G126" t="str">
            <v>ACOPAMPA</v>
          </cell>
          <cell r="H126" t="str">
            <v>010117</v>
          </cell>
          <cell r="I126" t="str">
            <v>2</v>
          </cell>
        </row>
        <row r="127">
          <cell r="A127" t="str">
            <v>ANCASHCARHUAZAMASHCA</v>
          </cell>
          <cell r="B127" t="str">
            <v>02</v>
          </cell>
          <cell r="C127" t="str">
            <v>06</v>
          </cell>
          <cell r="D127" t="str">
            <v>03</v>
          </cell>
          <cell r="E127" t="str">
            <v>ANCASH</v>
          </cell>
          <cell r="F127" t="str">
            <v>CARHUAZ</v>
          </cell>
          <cell r="G127" t="str">
            <v>AMASHCA</v>
          </cell>
          <cell r="H127" t="str">
            <v>010118</v>
          </cell>
          <cell r="I127" t="str">
            <v>2</v>
          </cell>
        </row>
        <row r="128">
          <cell r="A128" t="str">
            <v>ANCASHCARHUAZANTA</v>
          </cell>
          <cell r="B128" t="str">
            <v>02</v>
          </cell>
          <cell r="C128" t="str">
            <v>06</v>
          </cell>
          <cell r="D128" t="str">
            <v>04</v>
          </cell>
          <cell r="E128" t="str">
            <v>ANCASH</v>
          </cell>
          <cell r="F128" t="str">
            <v>CARHUAZ</v>
          </cell>
          <cell r="G128" t="str">
            <v>ANTA</v>
          </cell>
          <cell r="H128" t="str">
            <v>010119</v>
          </cell>
          <cell r="I128" t="str">
            <v>2</v>
          </cell>
        </row>
        <row r="129">
          <cell r="A129" t="str">
            <v>ANCASHCARHUAZATAQUERO</v>
          </cell>
          <cell r="B129" t="str">
            <v>02</v>
          </cell>
          <cell r="C129" t="str">
            <v>06</v>
          </cell>
          <cell r="D129" t="str">
            <v>05</v>
          </cell>
          <cell r="E129" t="str">
            <v>ANCASH</v>
          </cell>
          <cell r="F129" t="str">
            <v>CARHUAZ</v>
          </cell>
          <cell r="G129" t="str">
            <v>ATAQUERO</v>
          </cell>
          <cell r="H129" t="str">
            <v>010120</v>
          </cell>
          <cell r="I129" t="str">
            <v>2</v>
          </cell>
        </row>
        <row r="130">
          <cell r="A130" t="str">
            <v>ANCASHCARHUAZMARCARA</v>
          </cell>
          <cell r="B130" t="str">
            <v>02</v>
          </cell>
          <cell r="C130" t="str">
            <v>06</v>
          </cell>
          <cell r="D130" t="str">
            <v>06</v>
          </cell>
          <cell r="E130" t="str">
            <v>ANCASH</v>
          </cell>
          <cell r="F130" t="str">
            <v>CARHUAZ</v>
          </cell>
          <cell r="G130" t="str">
            <v>MARCARA</v>
          </cell>
          <cell r="H130" t="str">
            <v>010121</v>
          </cell>
          <cell r="I130" t="str">
            <v>2</v>
          </cell>
        </row>
        <row r="131">
          <cell r="A131" t="str">
            <v>ANCASHCARHUAZPARIAHUANCA</v>
          </cell>
          <cell r="B131" t="str">
            <v>02</v>
          </cell>
          <cell r="C131" t="str">
            <v>06</v>
          </cell>
          <cell r="D131" t="str">
            <v>07</v>
          </cell>
          <cell r="E131" t="str">
            <v>ANCASH</v>
          </cell>
          <cell r="F131" t="str">
            <v>CARHUAZ</v>
          </cell>
          <cell r="G131" t="str">
            <v>PARIAHUANCA</v>
          </cell>
          <cell r="H131" t="str">
            <v>010122</v>
          </cell>
          <cell r="I131" t="str">
            <v>2</v>
          </cell>
        </row>
        <row r="132">
          <cell r="A132" t="str">
            <v>ANCASHCARHUAZSAN MIGUEL DE ACO</v>
          </cell>
          <cell r="B132" t="str">
            <v>02</v>
          </cell>
          <cell r="C132" t="str">
            <v>06</v>
          </cell>
          <cell r="D132" t="str">
            <v>08</v>
          </cell>
          <cell r="E132" t="str">
            <v>ANCASH</v>
          </cell>
          <cell r="F132" t="str">
            <v>CARHUAZ</v>
          </cell>
          <cell r="G132" t="str">
            <v>SAN MIGUEL DE ACO</v>
          </cell>
          <cell r="H132" t="str">
            <v>011867</v>
          </cell>
          <cell r="I132" t="str">
            <v>2</v>
          </cell>
        </row>
        <row r="133">
          <cell r="A133" t="str">
            <v>ANCASHCARHUAZSHILLA</v>
          </cell>
          <cell r="B133" t="str">
            <v>02</v>
          </cell>
          <cell r="C133" t="str">
            <v>06</v>
          </cell>
          <cell r="D133" t="str">
            <v>09</v>
          </cell>
          <cell r="E133" t="str">
            <v>ANCASH</v>
          </cell>
          <cell r="F133" t="str">
            <v>CARHUAZ</v>
          </cell>
          <cell r="G133" t="str">
            <v>SHILLA</v>
          </cell>
          <cell r="H133" t="str">
            <v>011891</v>
          </cell>
          <cell r="I133" t="str">
            <v>2</v>
          </cell>
        </row>
        <row r="134">
          <cell r="A134" t="str">
            <v>ANCASHCARHUAZTINCO</v>
          </cell>
          <cell r="B134" t="str">
            <v>02</v>
          </cell>
          <cell r="C134" t="str">
            <v>06</v>
          </cell>
          <cell r="D134" t="str">
            <v>10</v>
          </cell>
          <cell r="E134" t="str">
            <v>ANCASH</v>
          </cell>
          <cell r="F134" t="str">
            <v>CARHUAZ</v>
          </cell>
          <cell r="G134" t="str">
            <v>TINCO</v>
          </cell>
          <cell r="H134" t="str">
            <v>010125</v>
          </cell>
          <cell r="I134" t="str">
            <v>2</v>
          </cell>
        </row>
        <row r="135">
          <cell r="A135" t="str">
            <v>ANCASHCARHUAZYUNGAR</v>
          </cell>
          <cell r="B135" t="str">
            <v>02</v>
          </cell>
          <cell r="C135" t="str">
            <v>06</v>
          </cell>
          <cell r="D135" t="str">
            <v>11</v>
          </cell>
          <cell r="E135" t="str">
            <v>ANCASH</v>
          </cell>
          <cell r="F135" t="str">
            <v>CARHUAZ</v>
          </cell>
          <cell r="G135" t="str">
            <v>YUNGAR</v>
          </cell>
          <cell r="H135" t="str">
            <v>010126</v>
          </cell>
          <cell r="I135" t="str">
            <v>2</v>
          </cell>
        </row>
        <row r="136">
          <cell r="A136" t="str">
            <v>ANCASHCARLOS F. FITZCARRALDSAN LUIS</v>
          </cell>
          <cell r="B136" t="str">
            <v>02</v>
          </cell>
          <cell r="C136" t="str">
            <v>07</v>
          </cell>
          <cell r="D136" t="str">
            <v>01</v>
          </cell>
          <cell r="E136" t="str">
            <v>ANCASH</v>
          </cell>
          <cell r="F136" t="str">
            <v>CARLOS F. FITZCARRALD</v>
          </cell>
          <cell r="G136" t="str">
            <v>SAN LUIS</v>
          </cell>
          <cell r="H136" t="str">
            <v>010188</v>
          </cell>
          <cell r="I136" t="str">
            <v>1</v>
          </cell>
        </row>
        <row r="137">
          <cell r="A137" t="str">
            <v>ANCASHCARLOS F. FITZCARRALDSAN NICOLAS</v>
          </cell>
          <cell r="B137" t="str">
            <v>02</v>
          </cell>
          <cell r="C137" t="str">
            <v>07</v>
          </cell>
          <cell r="D137" t="str">
            <v>02</v>
          </cell>
          <cell r="E137" t="str">
            <v>ANCASH</v>
          </cell>
          <cell r="F137" t="str">
            <v>CARLOS F. FITZCARRALD</v>
          </cell>
          <cell r="G137" t="str">
            <v>SAN NICOLAS</v>
          </cell>
          <cell r="H137" t="str">
            <v>010189</v>
          </cell>
          <cell r="I137" t="str">
            <v>2</v>
          </cell>
        </row>
        <row r="138">
          <cell r="A138" t="str">
            <v>ANCASHCARLOS F. FITZCARRALDYAUYA</v>
          </cell>
          <cell r="B138" t="str">
            <v>02</v>
          </cell>
          <cell r="C138" t="str">
            <v>07</v>
          </cell>
          <cell r="D138" t="str">
            <v>03</v>
          </cell>
          <cell r="E138" t="str">
            <v>ANCASH</v>
          </cell>
          <cell r="F138" t="str">
            <v>CARLOS F. FITZCARRALD</v>
          </cell>
          <cell r="G138" t="str">
            <v>YAUYA</v>
          </cell>
          <cell r="H138" t="str">
            <v>010190</v>
          </cell>
          <cell r="I138" t="str">
            <v>2</v>
          </cell>
        </row>
        <row r="139">
          <cell r="A139" t="str">
            <v>ANCASHCASMACASMA</v>
          </cell>
          <cell r="B139" t="str">
            <v>02</v>
          </cell>
          <cell r="C139" t="str">
            <v>08</v>
          </cell>
          <cell r="D139" t="str">
            <v>01</v>
          </cell>
          <cell r="E139" t="str">
            <v>ANCASH</v>
          </cell>
          <cell r="F139" t="str">
            <v>CASMA</v>
          </cell>
          <cell r="G139" t="str">
            <v>CASMA</v>
          </cell>
          <cell r="H139" t="str">
            <v>010229</v>
          </cell>
          <cell r="I139" t="str">
            <v>1</v>
          </cell>
        </row>
        <row r="140">
          <cell r="A140" t="str">
            <v>ANCASHCASMABUENA VISTA ALTA</v>
          </cell>
          <cell r="B140" t="str">
            <v>02</v>
          </cell>
          <cell r="C140" t="str">
            <v>08</v>
          </cell>
          <cell r="D140" t="str">
            <v>02</v>
          </cell>
          <cell r="E140" t="str">
            <v>ANCASH</v>
          </cell>
          <cell r="F140" t="str">
            <v>CASMA</v>
          </cell>
          <cell r="G140" t="str">
            <v>BUENA VISTA ALTA</v>
          </cell>
          <cell r="H140" t="str">
            <v>010230</v>
          </cell>
          <cell r="I140" t="str">
            <v>2</v>
          </cell>
        </row>
        <row r="141">
          <cell r="A141" t="str">
            <v>ANCASHCASMACOMANDANTE NOEL</v>
          </cell>
          <cell r="B141" t="str">
            <v>02</v>
          </cell>
          <cell r="C141" t="str">
            <v>08</v>
          </cell>
          <cell r="D141" t="str">
            <v>03</v>
          </cell>
          <cell r="E141" t="str">
            <v>ANCASH</v>
          </cell>
          <cell r="F141" t="str">
            <v>CASMA</v>
          </cell>
          <cell r="G141" t="str">
            <v>COMANDANTE NOEL</v>
          </cell>
          <cell r="H141" t="str">
            <v>012429</v>
          </cell>
          <cell r="I141" t="str">
            <v>2</v>
          </cell>
        </row>
        <row r="142">
          <cell r="A142" t="str">
            <v>ANCASHCASMAYAUTAN</v>
          </cell>
          <cell r="B142" t="str">
            <v>02</v>
          </cell>
          <cell r="C142" t="str">
            <v>08</v>
          </cell>
          <cell r="D142" t="str">
            <v>04</v>
          </cell>
          <cell r="E142" t="str">
            <v>ANCASH</v>
          </cell>
          <cell r="F142" t="str">
            <v>CASMA</v>
          </cell>
          <cell r="G142" t="str">
            <v>YAUTAN</v>
          </cell>
          <cell r="H142" t="str">
            <v>010232</v>
          </cell>
          <cell r="I142" t="str">
            <v>2</v>
          </cell>
        </row>
        <row r="143">
          <cell r="A143" t="str">
            <v>ANCASHCORONGOCORONGO</v>
          </cell>
          <cell r="B143" t="str">
            <v>02</v>
          </cell>
          <cell r="C143" t="str">
            <v>09</v>
          </cell>
          <cell r="D143" t="str">
            <v>01</v>
          </cell>
          <cell r="E143" t="str">
            <v>ANCASH</v>
          </cell>
          <cell r="F143" t="str">
            <v>CORONGO</v>
          </cell>
          <cell r="G143" t="str">
            <v>CORONGO</v>
          </cell>
          <cell r="H143" t="str">
            <v>010195</v>
          </cell>
          <cell r="I143" t="str">
            <v>1</v>
          </cell>
        </row>
        <row r="144">
          <cell r="A144" t="str">
            <v>ANCASHCORONGOACO</v>
          </cell>
          <cell r="B144" t="str">
            <v>02</v>
          </cell>
          <cell r="C144" t="str">
            <v>09</v>
          </cell>
          <cell r="D144" t="str">
            <v>02</v>
          </cell>
          <cell r="E144" t="str">
            <v>ANCASH</v>
          </cell>
          <cell r="F144" t="str">
            <v>CORONGO</v>
          </cell>
          <cell r="G144" t="str">
            <v>ACO</v>
          </cell>
          <cell r="H144" t="str">
            <v>010196</v>
          </cell>
          <cell r="I144" t="str">
            <v>2</v>
          </cell>
        </row>
        <row r="145">
          <cell r="A145" t="str">
            <v>ANCASHCORONGOBAMBAS</v>
          </cell>
          <cell r="B145" t="str">
            <v>02</v>
          </cell>
          <cell r="C145" t="str">
            <v>09</v>
          </cell>
          <cell r="D145" t="str">
            <v>03</v>
          </cell>
          <cell r="E145" t="str">
            <v>ANCASH</v>
          </cell>
          <cell r="F145" t="str">
            <v>CORONGO</v>
          </cell>
          <cell r="G145" t="str">
            <v>BAMBAS</v>
          </cell>
          <cell r="H145" t="str">
            <v>011868</v>
          </cell>
          <cell r="I145" t="str">
            <v>2</v>
          </cell>
        </row>
        <row r="146">
          <cell r="A146" t="str">
            <v>ANCASHCORONGOCUSCA</v>
          </cell>
          <cell r="B146" t="str">
            <v>02</v>
          </cell>
          <cell r="C146" t="str">
            <v>09</v>
          </cell>
          <cell r="D146" t="str">
            <v>04</v>
          </cell>
          <cell r="E146" t="str">
            <v>ANCASH</v>
          </cell>
          <cell r="F146" t="str">
            <v>CORONGO</v>
          </cell>
          <cell r="G146" t="str">
            <v>CUSCA</v>
          </cell>
          <cell r="H146" t="str">
            <v>010198</v>
          </cell>
          <cell r="I146" t="str">
            <v>2</v>
          </cell>
        </row>
        <row r="147">
          <cell r="A147" t="str">
            <v>ANCASHCORONGOLA PAMPA</v>
          </cell>
          <cell r="B147" t="str">
            <v>02</v>
          </cell>
          <cell r="C147" t="str">
            <v>09</v>
          </cell>
          <cell r="D147" t="str">
            <v>05</v>
          </cell>
          <cell r="E147" t="str">
            <v>ANCASH</v>
          </cell>
          <cell r="F147" t="str">
            <v>CORONGO</v>
          </cell>
          <cell r="G147" t="str">
            <v>LA PAMPA</v>
          </cell>
          <cell r="H147" t="str">
            <v>010199</v>
          </cell>
          <cell r="I147" t="str">
            <v>2</v>
          </cell>
        </row>
        <row r="148">
          <cell r="A148" t="str">
            <v>ANCASHCORONGOYANAC</v>
          </cell>
          <cell r="B148" t="str">
            <v>02</v>
          </cell>
          <cell r="C148" t="str">
            <v>09</v>
          </cell>
          <cell r="D148" t="str">
            <v>06</v>
          </cell>
          <cell r="E148" t="str">
            <v>ANCASH</v>
          </cell>
          <cell r="F148" t="str">
            <v>CORONGO</v>
          </cell>
          <cell r="G148" t="str">
            <v>YANAC</v>
          </cell>
          <cell r="H148" t="str">
            <v>010200</v>
          </cell>
          <cell r="I148" t="str">
            <v>2</v>
          </cell>
        </row>
        <row r="149">
          <cell r="A149" t="str">
            <v>ANCASHCORONGOYUPAN</v>
          </cell>
          <cell r="B149" t="str">
            <v>02</v>
          </cell>
          <cell r="C149" t="str">
            <v>09</v>
          </cell>
          <cell r="D149" t="str">
            <v>07</v>
          </cell>
          <cell r="E149" t="str">
            <v>ANCASH</v>
          </cell>
          <cell r="F149" t="str">
            <v>CORONGO</v>
          </cell>
          <cell r="G149" t="str">
            <v>YUPAN</v>
          </cell>
          <cell r="H149" t="str">
            <v>012408</v>
          </cell>
          <cell r="I149" t="str">
            <v>2</v>
          </cell>
        </row>
        <row r="150">
          <cell r="A150" t="str">
            <v>ANCASHHUARIHUARI</v>
          </cell>
          <cell r="B150" t="str">
            <v>02</v>
          </cell>
          <cell r="C150" t="str">
            <v>10</v>
          </cell>
          <cell r="D150" t="str">
            <v>01</v>
          </cell>
          <cell r="E150" t="str">
            <v>ANCASH</v>
          </cell>
          <cell r="F150" t="str">
            <v>HUARI</v>
          </cell>
          <cell r="G150" t="str">
            <v>HUARI</v>
          </cell>
          <cell r="H150" t="str">
            <v>012393</v>
          </cell>
          <cell r="I150" t="str">
            <v>1</v>
          </cell>
        </row>
        <row r="151">
          <cell r="A151" t="str">
            <v>ANCASHHUARIANRA</v>
          </cell>
          <cell r="B151" t="str">
            <v>02</v>
          </cell>
          <cell r="C151" t="str">
            <v>10</v>
          </cell>
          <cell r="D151" t="str">
            <v>02</v>
          </cell>
          <cell r="E151" t="str">
            <v>ANCASH</v>
          </cell>
          <cell r="F151" t="str">
            <v>HUARI</v>
          </cell>
          <cell r="G151" t="str">
            <v>ANRA</v>
          </cell>
          <cell r="H151" t="str">
            <v>010165</v>
          </cell>
          <cell r="I151" t="str">
            <v>2</v>
          </cell>
        </row>
        <row r="152">
          <cell r="A152" t="str">
            <v>ANCASHHUARICAJAY</v>
          </cell>
          <cell r="B152" t="str">
            <v>02</v>
          </cell>
          <cell r="C152" t="str">
            <v>10</v>
          </cell>
          <cell r="D152" t="str">
            <v>03</v>
          </cell>
          <cell r="E152" t="str">
            <v>ANCASH</v>
          </cell>
          <cell r="F152" t="str">
            <v>HUARI</v>
          </cell>
          <cell r="G152" t="str">
            <v>CAJAY</v>
          </cell>
          <cell r="H152" t="str">
            <v>010166</v>
          </cell>
          <cell r="I152" t="str">
            <v>2</v>
          </cell>
        </row>
        <row r="153">
          <cell r="A153" t="str">
            <v>ANCASHHUARICHAVIN DE HUANTAR</v>
          </cell>
          <cell r="B153" t="str">
            <v>02</v>
          </cell>
          <cell r="C153" t="str">
            <v>10</v>
          </cell>
          <cell r="D153" t="str">
            <v>04</v>
          </cell>
          <cell r="E153" t="str">
            <v>ANCASH</v>
          </cell>
          <cell r="F153" t="str">
            <v>HUARI</v>
          </cell>
          <cell r="G153" t="str">
            <v>CHAVIN DE HUANTAR</v>
          </cell>
          <cell r="H153" t="str">
            <v>010167</v>
          </cell>
          <cell r="I153" t="str">
            <v>2</v>
          </cell>
        </row>
        <row r="154">
          <cell r="A154" t="str">
            <v>ANCASHHUARIHUACACHI</v>
          </cell>
          <cell r="B154" t="str">
            <v>02</v>
          </cell>
          <cell r="C154" t="str">
            <v>10</v>
          </cell>
          <cell r="D154" t="str">
            <v>05</v>
          </cell>
          <cell r="E154" t="str">
            <v>ANCASH</v>
          </cell>
          <cell r="F154" t="str">
            <v>HUARI</v>
          </cell>
          <cell r="G154" t="str">
            <v>HUACACHI</v>
          </cell>
          <cell r="H154" t="str">
            <v>011896</v>
          </cell>
          <cell r="I154" t="str">
            <v>2</v>
          </cell>
        </row>
        <row r="155">
          <cell r="A155" t="str">
            <v>ANCASHHUARIHUACCHIS</v>
          </cell>
          <cell r="B155" t="str">
            <v>02</v>
          </cell>
          <cell r="C155" t="str">
            <v>10</v>
          </cell>
          <cell r="D155" t="str">
            <v>06</v>
          </cell>
          <cell r="E155" t="str">
            <v>ANCASH</v>
          </cell>
          <cell r="F155" t="str">
            <v>HUARI</v>
          </cell>
          <cell r="G155" t="str">
            <v>HUACCHIS</v>
          </cell>
          <cell r="H155" t="str">
            <v>011881</v>
          </cell>
          <cell r="I155" t="str">
            <v>2</v>
          </cell>
        </row>
        <row r="156">
          <cell r="A156" t="str">
            <v>ANCASHHUARIHUACHIS</v>
          </cell>
          <cell r="B156" t="str">
            <v>02</v>
          </cell>
          <cell r="C156" t="str">
            <v>10</v>
          </cell>
          <cell r="D156" t="str">
            <v>07</v>
          </cell>
          <cell r="E156" t="str">
            <v>ANCASH</v>
          </cell>
          <cell r="F156" t="str">
            <v>HUARI</v>
          </cell>
          <cell r="G156" t="str">
            <v>HUACHIS</v>
          </cell>
          <cell r="H156" t="str">
            <v>010170</v>
          </cell>
          <cell r="I156" t="str">
            <v>2</v>
          </cell>
        </row>
        <row r="157">
          <cell r="A157" t="str">
            <v>ANCASHHUARIHUANTAR</v>
          </cell>
          <cell r="B157" t="str">
            <v>02</v>
          </cell>
          <cell r="C157" t="str">
            <v>10</v>
          </cell>
          <cell r="D157" t="str">
            <v>08</v>
          </cell>
          <cell r="E157" t="str">
            <v>ANCASH</v>
          </cell>
          <cell r="F157" t="str">
            <v>HUARI</v>
          </cell>
          <cell r="G157" t="str">
            <v>HUANTAR</v>
          </cell>
          <cell r="H157" t="str">
            <v>010171</v>
          </cell>
          <cell r="I157" t="str">
            <v>2</v>
          </cell>
        </row>
        <row r="158">
          <cell r="A158" t="str">
            <v>ANCASHHUARIMASIN</v>
          </cell>
          <cell r="B158" t="str">
            <v>02</v>
          </cell>
          <cell r="C158" t="str">
            <v>10</v>
          </cell>
          <cell r="D158" t="str">
            <v>09</v>
          </cell>
          <cell r="E158" t="str">
            <v>ANCASH</v>
          </cell>
          <cell r="F158" t="str">
            <v>HUARI</v>
          </cell>
          <cell r="G158" t="str">
            <v>MASIN</v>
          </cell>
          <cell r="H158" t="str">
            <v>010172</v>
          </cell>
          <cell r="I158" t="str">
            <v>2</v>
          </cell>
        </row>
        <row r="159">
          <cell r="A159" t="str">
            <v>ANCASHHUARIPAUCAS</v>
          </cell>
          <cell r="B159" t="str">
            <v>02</v>
          </cell>
          <cell r="C159" t="str">
            <v>10</v>
          </cell>
          <cell r="D159" t="str">
            <v>10</v>
          </cell>
          <cell r="E159" t="str">
            <v>ANCASH</v>
          </cell>
          <cell r="F159" t="str">
            <v>HUARI</v>
          </cell>
          <cell r="G159" t="str">
            <v>PAUCAS</v>
          </cell>
          <cell r="H159" t="str">
            <v>010173</v>
          </cell>
          <cell r="I159" t="str">
            <v>2</v>
          </cell>
        </row>
        <row r="160">
          <cell r="A160" t="str">
            <v>ANCASHHUARIPONTO</v>
          </cell>
          <cell r="B160" t="str">
            <v>02</v>
          </cell>
          <cell r="C160" t="str">
            <v>10</v>
          </cell>
          <cell r="D160" t="str">
            <v>11</v>
          </cell>
          <cell r="E160" t="str">
            <v>ANCASH</v>
          </cell>
          <cell r="F160" t="str">
            <v>HUARI</v>
          </cell>
          <cell r="G160" t="str">
            <v>PONTO</v>
          </cell>
          <cell r="H160" t="str">
            <v>010174</v>
          </cell>
          <cell r="I160" t="str">
            <v>2</v>
          </cell>
        </row>
        <row r="161">
          <cell r="A161" t="str">
            <v>ANCASHHUARIRAHUAPAMPA</v>
          </cell>
          <cell r="B161" t="str">
            <v>02</v>
          </cell>
          <cell r="C161" t="str">
            <v>10</v>
          </cell>
          <cell r="D161" t="str">
            <v>12</v>
          </cell>
          <cell r="E161" t="str">
            <v>ANCASH</v>
          </cell>
          <cell r="F161" t="str">
            <v>HUARI</v>
          </cell>
          <cell r="G161" t="str">
            <v>RAHUAPAMPA</v>
          </cell>
          <cell r="H161" t="str">
            <v>010175</v>
          </cell>
          <cell r="I161" t="str">
            <v>2</v>
          </cell>
        </row>
        <row r="162">
          <cell r="A162" t="str">
            <v>ANCASHHUARIRAPAYAN</v>
          </cell>
          <cell r="B162" t="str">
            <v>02</v>
          </cell>
          <cell r="C162" t="str">
            <v>10</v>
          </cell>
          <cell r="D162" t="str">
            <v>13</v>
          </cell>
          <cell r="E162" t="str">
            <v>ANCASH</v>
          </cell>
          <cell r="F162" t="str">
            <v>HUARI</v>
          </cell>
          <cell r="G162" t="str">
            <v>RAPAYAN</v>
          </cell>
          <cell r="H162" t="str">
            <v>010176</v>
          </cell>
          <cell r="I162" t="str">
            <v>2</v>
          </cell>
        </row>
        <row r="163">
          <cell r="A163" t="str">
            <v>ANCASHHUARISAN MARCOS</v>
          </cell>
          <cell r="B163" t="str">
            <v>02</v>
          </cell>
          <cell r="C163" t="str">
            <v>10</v>
          </cell>
          <cell r="D163" t="str">
            <v>14</v>
          </cell>
          <cell r="E163" t="str">
            <v>ANCASH</v>
          </cell>
          <cell r="F163" t="str">
            <v>HUARI</v>
          </cell>
          <cell r="G163" t="str">
            <v>SAN MARCOS</v>
          </cell>
          <cell r="H163" t="str">
            <v>011870</v>
          </cell>
          <cell r="I163" t="str">
            <v>2</v>
          </cell>
        </row>
        <row r="164">
          <cell r="A164" t="str">
            <v>ANCASHHUARISAN PEDRO DE CHANA</v>
          </cell>
          <cell r="B164" t="str">
            <v>02</v>
          </cell>
          <cell r="C164" t="str">
            <v>10</v>
          </cell>
          <cell r="D164" t="str">
            <v>15</v>
          </cell>
          <cell r="E164" t="str">
            <v>ANCASH</v>
          </cell>
          <cell r="F164" t="str">
            <v>HUARI</v>
          </cell>
          <cell r="G164" t="str">
            <v>SAN PEDRO DE CHANA</v>
          </cell>
          <cell r="H164" t="str">
            <v>010178</v>
          </cell>
          <cell r="I164" t="str">
            <v>2</v>
          </cell>
        </row>
        <row r="165">
          <cell r="A165" t="str">
            <v>ANCASHHUARIUCO</v>
          </cell>
          <cell r="B165" t="str">
            <v>02</v>
          </cell>
          <cell r="C165" t="str">
            <v>10</v>
          </cell>
          <cell r="D165" t="str">
            <v>16</v>
          </cell>
          <cell r="E165" t="str">
            <v>ANCASH</v>
          </cell>
          <cell r="F165" t="str">
            <v>HUARI</v>
          </cell>
          <cell r="G165" t="str">
            <v>UCO</v>
          </cell>
          <cell r="H165" t="str">
            <v>010179</v>
          </cell>
          <cell r="I165" t="str">
            <v>2</v>
          </cell>
        </row>
        <row r="166">
          <cell r="A166" t="str">
            <v>ANCASHHUARMEYHUARMEY</v>
          </cell>
          <cell r="B166" t="str">
            <v>02</v>
          </cell>
          <cell r="C166" t="str">
            <v>11</v>
          </cell>
          <cell r="D166" t="str">
            <v>01</v>
          </cell>
          <cell r="E166" t="str">
            <v>ANCASH</v>
          </cell>
          <cell r="F166" t="str">
            <v>HUARMEY</v>
          </cell>
          <cell r="G166" t="str">
            <v>HUARMEY</v>
          </cell>
          <cell r="H166" t="str">
            <v>011860</v>
          </cell>
          <cell r="I166" t="str">
            <v>1</v>
          </cell>
        </row>
        <row r="167">
          <cell r="A167" t="str">
            <v>ANCASHHUARMEYCOCHAPETI</v>
          </cell>
          <cell r="B167" t="str">
            <v>02</v>
          </cell>
          <cell r="C167" t="str">
            <v>11</v>
          </cell>
          <cell r="D167" t="str">
            <v>02</v>
          </cell>
          <cell r="E167" t="str">
            <v>ANCASH</v>
          </cell>
          <cell r="F167" t="str">
            <v>HUARMEY</v>
          </cell>
          <cell r="G167" t="str">
            <v>COCHAPETI</v>
          </cell>
          <cell r="H167" t="str">
            <v>010236</v>
          </cell>
          <cell r="I167" t="str">
            <v>2</v>
          </cell>
        </row>
        <row r="168">
          <cell r="A168" t="str">
            <v>ANCASHHUARMEYCULEBRAS</v>
          </cell>
          <cell r="B168" t="str">
            <v>02</v>
          </cell>
          <cell r="C168" t="str">
            <v>11</v>
          </cell>
          <cell r="D168" t="str">
            <v>03</v>
          </cell>
          <cell r="E168" t="str">
            <v>ANCASH</v>
          </cell>
          <cell r="F168" t="str">
            <v>HUARMEY</v>
          </cell>
          <cell r="G168" t="str">
            <v>CULEBRAS</v>
          </cell>
          <cell r="H168" t="str">
            <v>010237</v>
          </cell>
          <cell r="I168" t="str">
            <v>2</v>
          </cell>
        </row>
        <row r="169">
          <cell r="A169" t="str">
            <v>ANCASHHUARMEYHUAYAN</v>
          </cell>
          <cell r="B169" t="str">
            <v>02</v>
          </cell>
          <cell r="C169" t="str">
            <v>11</v>
          </cell>
          <cell r="D169" t="str">
            <v>04</v>
          </cell>
          <cell r="E169" t="str">
            <v>ANCASH</v>
          </cell>
          <cell r="F169" t="str">
            <v>HUARMEY</v>
          </cell>
          <cell r="G169" t="str">
            <v>HUAYAN</v>
          </cell>
          <cell r="H169" t="str">
            <v>010238</v>
          </cell>
          <cell r="I169" t="str">
            <v>2</v>
          </cell>
        </row>
        <row r="170">
          <cell r="A170" t="str">
            <v>ANCASHHUARMEYMALVAS</v>
          </cell>
          <cell r="B170" t="str">
            <v>02</v>
          </cell>
          <cell r="C170" t="str">
            <v>11</v>
          </cell>
          <cell r="D170" t="str">
            <v>05</v>
          </cell>
          <cell r="E170" t="str">
            <v>ANCASH</v>
          </cell>
          <cell r="F170" t="str">
            <v>HUARMEY</v>
          </cell>
          <cell r="G170" t="str">
            <v>MALVAS</v>
          </cell>
          <cell r="H170" t="str">
            <v>010239</v>
          </cell>
          <cell r="I170" t="str">
            <v>2</v>
          </cell>
        </row>
        <row r="171">
          <cell r="A171" t="str">
            <v>ANCASHHUAYLASCARAZ</v>
          </cell>
          <cell r="B171" t="str">
            <v>02</v>
          </cell>
          <cell r="C171" t="str">
            <v>12</v>
          </cell>
          <cell r="D171" t="str">
            <v>01</v>
          </cell>
          <cell r="E171" t="str">
            <v>ANCASH</v>
          </cell>
          <cell r="F171" t="str">
            <v>HUAYLAS</v>
          </cell>
          <cell r="G171" t="str">
            <v>CARAZ</v>
          </cell>
          <cell r="H171" t="str">
            <v>010127</v>
          </cell>
          <cell r="I171" t="str">
            <v>1</v>
          </cell>
        </row>
        <row r="172">
          <cell r="A172" t="str">
            <v>ANCASHHUAYLASHUALLANCA</v>
          </cell>
          <cell r="B172" t="str">
            <v>02</v>
          </cell>
          <cell r="C172" t="str">
            <v>12</v>
          </cell>
          <cell r="D172" t="str">
            <v>02</v>
          </cell>
          <cell r="E172" t="str">
            <v>ANCASH</v>
          </cell>
          <cell r="F172" t="str">
            <v>HUAYLAS</v>
          </cell>
          <cell r="G172" t="str">
            <v>HUALLANCA</v>
          </cell>
          <cell r="H172" t="str">
            <v>012394</v>
          </cell>
          <cell r="I172" t="str">
            <v>2</v>
          </cell>
        </row>
        <row r="173">
          <cell r="A173" t="str">
            <v>ANCASHHUAYLASHUATA</v>
          </cell>
          <cell r="B173" t="str">
            <v>02</v>
          </cell>
          <cell r="C173" t="str">
            <v>12</v>
          </cell>
          <cell r="D173" t="str">
            <v>03</v>
          </cell>
          <cell r="E173" t="str">
            <v>ANCASH</v>
          </cell>
          <cell r="F173" t="str">
            <v>HUAYLAS</v>
          </cell>
          <cell r="G173" t="str">
            <v>HUATA</v>
          </cell>
          <cell r="H173" t="str">
            <v>010129</v>
          </cell>
          <cell r="I173" t="str">
            <v>2</v>
          </cell>
        </row>
        <row r="174">
          <cell r="A174" t="str">
            <v>ANCASHHUAYLASHUAYLAS</v>
          </cell>
          <cell r="B174" t="str">
            <v>02</v>
          </cell>
          <cell r="C174" t="str">
            <v>12</v>
          </cell>
          <cell r="D174" t="str">
            <v>04</v>
          </cell>
          <cell r="E174" t="str">
            <v>ANCASH</v>
          </cell>
          <cell r="F174" t="str">
            <v>HUAYLAS</v>
          </cell>
          <cell r="G174" t="str">
            <v>HUAYLAS</v>
          </cell>
          <cell r="H174" t="str">
            <v>012412</v>
          </cell>
          <cell r="I174" t="str">
            <v>2</v>
          </cell>
        </row>
        <row r="175">
          <cell r="A175" t="str">
            <v>ANCASHHUAYLASMATO</v>
          </cell>
          <cell r="B175" t="str">
            <v>02</v>
          </cell>
          <cell r="C175" t="str">
            <v>12</v>
          </cell>
          <cell r="D175" t="str">
            <v>05</v>
          </cell>
          <cell r="E175" t="str">
            <v>ANCASH</v>
          </cell>
          <cell r="F175" t="str">
            <v>HUAYLAS</v>
          </cell>
          <cell r="G175" t="str">
            <v>MATO</v>
          </cell>
          <cell r="H175" t="str">
            <v>010131</v>
          </cell>
          <cell r="I175" t="str">
            <v>2</v>
          </cell>
        </row>
        <row r="176">
          <cell r="A176" t="str">
            <v>ANCASHHUAYLASPAMPAROMAS</v>
          </cell>
          <cell r="B176" t="str">
            <v>02</v>
          </cell>
          <cell r="C176" t="str">
            <v>12</v>
          </cell>
          <cell r="D176" t="str">
            <v>06</v>
          </cell>
          <cell r="E176" t="str">
            <v>ANCASH</v>
          </cell>
          <cell r="F176" t="str">
            <v>HUAYLAS</v>
          </cell>
          <cell r="G176" t="str">
            <v>PAMPAROMAS</v>
          </cell>
          <cell r="H176" t="str">
            <v>010132</v>
          </cell>
          <cell r="I176" t="str">
            <v>2</v>
          </cell>
        </row>
        <row r="177">
          <cell r="A177" t="str">
            <v>ANCASHHUAYLASPUEBLO LIBRE</v>
          </cell>
          <cell r="B177" t="str">
            <v>02</v>
          </cell>
          <cell r="C177" t="str">
            <v>12</v>
          </cell>
          <cell r="D177" t="str">
            <v>07</v>
          </cell>
          <cell r="E177" t="str">
            <v>ANCASH</v>
          </cell>
          <cell r="F177" t="str">
            <v>HUAYLAS</v>
          </cell>
          <cell r="G177" t="str">
            <v>PUEBLO LIBRE</v>
          </cell>
          <cell r="H177" t="str">
            <v>010133</v>
          </cell>
          <cell r="I177" t="str">
            <v>2</v>
          </cell>
        </row>
        <row r="178">
          <cell r="A178" t="str">
            <v>ANCASHHUAYLASSANTA CRUZ</v>
          </cell>
          <cell r="B178" t="str">
            <v>02</v>
          </cell>
          <cell r="C178" t="str">
            <v>12</v>
          </cell>
          <cell r="D178" t="str">
            <v>08</v>
          </cell>
          <cell r="E178" t="str">
            <v>ANCASH</v>
          </cell>
          <cell r="F178" t="str">
            <v>HUAYLAS</v>
          </cell>
          <cell r="G178" t="str">
            <v>SANTA CRUZ</v>
          </cell>
          <cell r="H178" t="str">
            <v>010134</v>
          </cell>
          <cell r="I178" t="str">
            <v>2</v>
          </cell>
        </row>
        <row r="179">
          <cell r="A179" t="str">
            <v>ANCASHHUAYLASSANTO TORIBIO</v>
          </cell>
          <cell r="B179" t="str">
            <v>02</v>
          </cell>
          <cell r="C179" t="str">
            <v>12</v>
          </cell>
          <cell r="D179" t="str">
            <v>09</v>
          </cell>
          <cell r="E179" t="str">
            <v>ANCASH</v>
          </cell>
          <cell r="F179" t="str">
            <v>HUAYLAS</v>
          </cell>
          <cell r="G179" t="str">
            <v>SANTO TORIBIO</v>
          </cell>
          <cell r="H179" t="str">
            <v>010135</v>
          </cell>
          <cell r="I179" t="str">
            <v>2</v>
          </cell>
        </row>
        <row r="180">
          <cell r="A180" t="str">
            <v>ANCASHHUAYLASYURACMARCA</v>
          </cell>
          <cell r="B180" t="str">
            <v>02</v>
          </cell>
          <cell r="C180" t="str">
            <v>12</v>
          </cell>
          <cell r="D180" t="str">
            <v>10</v>
          </cell>
          <cell r="E180" t="str">
            <v>ANCASH</v>
          </cell>
          <cell r="F180" t="str">
            <v>HUAYLAS</v>
          </cell>
          <cell r="G180" t="str">
            <v>YURACMARCA</v>
          </cell>
          <cell r="H180" t="str">
            <v>010136</v>
          </cell>
          <cell r="I180" t="str">
            <v>2</v>
          </cell>
        </row>
        <row r="181">
          <cell r="A181" t="str">
            <v>ANCASHMARISCAL LUZURIAGAPISCOBAMBA</v>
          </cell>
          <cell r="B181" t="str">
            <v>02</v>
          </cell>
          <cell r="C181" t="str">
            <v>13</v>
          </cell>
          <cell r="D181" t="str">
            <v>01</v>
          </cell>
          <cell r="E181" t="str">
            <v>ANCASH</v>
          </cell>
          <cell r="F181" t="str">
            <v>MARISCAL LUZURIAGA</v>
          </cell>
          <cell r="G181" t="str">
            <v>PISCOBAMBA</v>
          </cell>
          <cell r="H181" t="str">
            <v>010202</v>
          </cell>
          <cell r="I181" t="str">
            <v>1</v>
          </cell>
        </row>
        <row r="182">
          <cell r="A182" t="str">
            <v>ANCASHMARISCAL LUZURIAGACASCA</v>
          </cell>
          <cell r="B182" t="str">
            <v>02</v>
          </cell>
          <cell r="C182" t="str">
            <v>13</v>
          </cell>
          <cell r="D182" t="str">
            <v>02</v>
          </cell>
          <cell r="E182" t="str">
            <v>ANCASH</v>
          </cell>
          <cell r="F182" t="str">
            <v>MARISCAL LUZURIAGA</v>
          </cell>
          <cell r="G182" t="str">
            <v>CASCA</v>
          </cell>
          <cell r="H182" t="str">
            <v>010203</v>
          </cell>
          <cell r="I182" t="str">
            <v>2</v>
          </cell>
        </row>
        <row r="183">
          <cell r="A183" t="str">
            <v>ANCASHMARISCAL LUZURIAGAELEAZAR GUZMAN BARRON</v>
          </cell>
          <cell r="B183" t="str">
            <v>02</v>
          </cell>
          <cell r="C183" t="str">
            <v>13</v>
          </cell>
          <cell r="D183" t="str">
            <v>03</v>
          </cell>
          <cell r="E183" t="str">
            <v>ANCASH</v>
          </cell>
          <cell r="F183" t="str">
            <v>MARISCAL LUZURIAGA</v>
          </cell>
          <cell r="G183" t="str">
            <v>ELEAZAR GUZMAN BARRON</v>
          </cell>
          <cell r="H183" t="str">
            <v>011880</v>
          </cell>
          <cell r="I183" t="str">
            <v>2</v>
          </cell>
        </row>
        <row r="184">
          <cell r="A184" t="str">
            <v>ANCASHMARISCAL LUZURIAGAFIDEL OLIVAS ESCUDERO</v>
          </cell>
          <cell r="B184" t="str">
            <v>02</v>
          </cell>
          <cell r="C184" t="str">
            <v>13</v>
          </cell>
          <cell r="D184" t="str">
            <v>04</v>
          </cell>
          <cell r="E184" t="str">
            <v>ANCASH</v>
          </cell>
          <cell r="F184" t="str">
            <v>MARISCAL LUZURIAGA</v>
          </cell>
          <cell r="G184" t="str">
            <v>FIDEL OLIVAS ESCUDERO</v>
          </cell>
          <cell r="H184" t="str">
            <v>017986</v>
          </cell>
          <cell r="I184" t="str">
            <v>2</v>
          </cell>
        </row>
        <row r="185">
          <cell r="A185" t="str">
            <v>ANCASHMARISCAL LUZURIAGALLAMA</v>
          </cell>
          <cell r="B185" t="str">
            <v>02</v>
          </cell>
          <cell r="C185" t="str">
            <v>13</v>
          </cell>
          <cell r="D185" t="str">
            <v>05</v>
          </cell>
          <cell r="E185" t="str">
            <v>ANCASH</v>
          </cell>
          <cell r="F185" t="str">
            <v>MARISCAL LUZURIAGA</v>
          </cell>
          <cell r="G185" t="str">
            <v>LLAMA</v>
          </cell>
          <cell r="H185" t="str">
            <v>010206</v>
          </cell>
          <cell r="I185" t="str">
            <v>2</v>
          </cell>
        </row>
        <row r="186">
          <cell r="A186" t="str">
            <v>ANCASHMARISCAL LUZURIAGALLUMPA</v>
          </cell>
          <cell r="B186" t="str">
            <v>02</v>
          </cell>
          <cell r="C186" t="str">
            <v>13</v>
          </cell>
          <cell r="D186" t="str">
            <v>06</v>
          </cell>
          <cell r="E186" t="str">
            <v>ANCASH</v>
          </cell>
          <cell r="F186" t="str">
            <v>MARISCAL LUZURIAGA</v>
          </cell>
          <cell r="G186" t="str">
            <v>LLUMPA</v>
          </cell>
          <cell r="H186" t="str">
            <v>012999</v>
          </cell>
          <cell r="I186" t="str">
            <v>2</v>
          </cell>
        </row>
        <row r="187">
          <cell r="A187" t="str">
            <v>ANCASHMARISCAL LUZURIAGALUCMA</v>
          </cell>
          <cell r="B187" t="str">
            <v>02</v>
          </cell>
          <cell r="C187" t="str">
            <v>13</v>
          </cell>
          <cell r="D187" t="str">
            <v>07</v>
          </cell>
          <cell r="E187" t="str">
            <v>ANCASH</v>
          </cell>
          <cell r="F187" t="str">
            <v>MARISCAL LUZURIAGA</v>
          </cell>
          <cell r="G187" t="str">
            <v>LUCMA</v>
          </cell>
          <cell r="H187" t="str">
            <v>010208</v>
          </cell>
          <cell r="I187" t="str">
            <v>2</v>
          </cell>
        </row>
        <row r="188">
          <cell r="A188" t="str">
            <v>ANCASHMARISCAL LUZURIAGAMUSGA</v>
          </cell>
          <cell r="B188" t="str">
            <v>02</v>
          </cell>
          <cell r="C188" t="str">
            <v>13</v>
          </cell>
          <cell r="D188" t="str">
            <v>08</v>
          </cell>
          <cell r="E188" t="str">
            <v>ANCASH</v>
          </cell>
          <cell r="F188" t="str">
            <v>MARISCAL LUZURIAGA</v>
          </cell>
          <cell r="G188" t="str">
            <v>MUSGA</v>
          </cell>
          <cell r="H188" t="str">
            <v>010209</v>
          </cell>
          <cell r="I188" t="str">
            <v>2</v>
          </cell>
        </row>
        <row r="189">
          <cell r="A189" t="str">
            <v>ANCASHOCROSOCROS</v>
          </cell>
          <cell r="B189" t="str">
            <v>02</v>
          </cell>
          <cell r="C189" t="str">
            <v>14</v>
          </cell>
          <cell r="D189" t="str">
            <v>01</v>
          </cell>
          <cell r="E189" t="str">
            <v>ANCASH</v>
          </cell>
          <cell r="F189" t="str">
            <v>OCROS</v>
          </cell>
          <cell r="G189" t="str">
            <v>OCROS</v>
          </cell>
          <cell r="H189" t="str">
            <v>010147</v>
          </cell>
          <cell r="I189" t="str">
            <v>1</v>
          </cell>
        </row>
        <row r="190">
          <cell r="A190" t="str">
            <v>ANCASHOCROSACAS</v>
          </cell>
          <cell r="B190" t="str">
            <v>02</v>
          </cell>
          <cell r="C190" t="str">
            <v>14</v>
          </cell>
          <cell r="D190" t="str">
            <v>02</v>
          </cell>
          <cell r="E190" t="str">
            <v>ANCASH</v>
          </cell>
          <cell r="F190" t="str">
            <v>OCROS</v>
          </cell>
          <cell r="G190" t="str">
            <v>ACAS</v>
          </cell>
          <cell r="H190" t="str">
            <v>010148</v>
          </cell>
          <cell r="I190" t="str">
            <v>2</v>
          </cell>
        </row>
        <row r="191">
          <cell r="A191" t="str">
            <v>ANCASHOCROSCAJAMARQUILLA</v>
          </cell>
          <cell r="B191" t="str">
            <v>02</v>
          </cell>
          <cell r="C191" t="str">
            <v>14</v>
          </cell>
          <cell r="D191" t="str">
            <v>03</v>
          </cell>
          <cell r="E191" t="str">
            <v>ANCASH</v>
          </cell>
          <cell r="F191" t="str">
            <v>OCROS</v>
          </cell>
          <cell r="G191" t="str">
            <v>CAJAMARQUILLA</v>
          </cell>
          <cell r="H191" t="str">
            <v>010149</v>
          </cell>
          <cell r="I191" t="str">
            <v>2</v>
          </cell>
        </row>
        <row r="192">
          <cell r="A192" t="str">
            <v>ANCASHOCROSCARHUAPAMPA</v>
          </cell>
          <cell r="B192" t="str">
            <v>02</v>
          </cell>
          <cell r="C192" t="str">
            <v>14</v>
          </cell>
          <cell r="D192" t="str">
            <v>04</v>
          </cell>
          <cell r="E192" t="str">
            <v>ANCASH</v>
          </cell>
          <cell r="F192" t="str">
            <v>OCROS</v>
          </cell>
          <cell r="G192" t="str">
            <v>CARHUAPAMPA</v>
          </cell>
          <cell r="H192" t="str">
            <v>010150</v>
          </cell>
          <cell r="I192" t="str">
            <v>2</v>
          </cell>
        </row>
        <row r="193">
          <cell r="A193" t="str">
            <v>ANCASHOCROSCOCHAS</v>
          </cell>
          <cell r="B193" t="str">
            <v>02</v>
          </cell>
          <cell r="C193" t="str">
            <v>14</v>
          </cell>
          <cell r="D193" t="str">
            <v>05</v>
          </cell>
          <cell r="E193" t="str">
            <v>ANCASH</v>
          </cell>
          <cell r="F193" t="str">
            <v>OCROS</v>
          </cell>
          <cell r="G193" t="str">
            <v>COCHAS</v>
          </cell>
          <cell r="H193" t="str">
            <v>010151</v>
          </cell>
          <cell r="I193" t="str">
            <v>2</v>
          </cell>
        </row>
        <row r="194">
          <cell r="A194" t="str">
            <v>ANCASHOCROSCONGAS</v>
          </cell>
          <cell r="B194" t="str">
            <v>02</v>
          </cell>
          <cell r="C194" t="str">
            <v>14</v>
          </cell>
          <cell r="D194" t="str">
            <v>06</v>
          </cell>
          <cell r="E194" t="str">
            <v>ANCASH</v>
          </cell>
          <cell r="F194" t="str">
            <v>OCROS</v>
          </cell>
          <cell r="G194" t="str">
            <v>CONGAS</v>
          </cell>
          <cell r="H194" t="str">
            <v>011879</v>
          </cell>
          <cell r="I194" t="str">
            <v>2</v>
          </cell>
        </row>
        <row r="195">
          <cell r="A195" t="str">
            <v>ANCASHOCROSLLIPA</v>
          </cell>
          <cell r="B195" t="str">
            <v>02</v>
          </cell>
          <cell r="C195" t="str">
            <v>14</v>
          </cell>
          <cell r="D195" t="str">
            <v>07</v>
          </cell>
          <cell r="E195" t="str">
            <v>ANCASH</v>
          </cell>
          <cell r="F195" t="str">
            <v>OCROS</v>
          </cell>
          <cell r="G195" t="str">
            <v>LLIPA</v>
          </cell>
          <cell r="H195" t="str">
            <v>010153</v>
          </cell>
          <cell r="I195" t="str">
            <v>2</v>
          </cell>
        </row>
        <row r="196">
          <cell r="A196" t="str">
            <v>ANCASHOCROSSAN CRISTOBAL DE RAJAN</v>
          </cell>
          <cell r="B196" t="str">
            <v>02</v>
          </cell>
          <cell r="C196" t="str">
            <v>14</v>
          </cell>
          <cell r="D196" t="str">
            <v>08</v>
          </cell>
          <cell r="E196" t="str">
            <v>ANCASH</v>
          </cell>
          <cell r="F196" t="str">
            <v>OCROS</v>
          </cell>
          <cell r="G196" t="str">
            <v>SAN CRISTOBAL DE RAJAN</v>
          </cell>
          <cell r="H196" t="str">
            <v>010154</v>
          </cell>
          <cell r="I196" t="str">
            <v>2</v>
          </cell>
        </row>
        <row r="197">
          <cell r="A197" t="str">
            <v>ANCASHOCROSSAN PEDRO</v>
          </cell>
          <cell r="B197" t="str">
            <v>02</v>
          </cell>
          <cell r="C197" t="str">
            <v>14</v>
          </cell>
          <cell r="D197" t="str">
            <v>09</v>
          </cell>
          <cell r="E197" t="str">
            <v>ANCASH</v>
          </cell>
          <cell r="F197" t="str">
            <v>OCROS</v>
          </cell>
          <cell r="G197" t="str">
            <v>SAN PEDRO</v>
          </cell>
          <cell r="H197" t="str">
            <v>011877</v>
          </cell>
          <cell r="I197" t="str">
            <v>2</v>
          </cell>
        </row>
        <row r="198">
          <cell r="A198" t="str">
            <v>ANCASHOCROSSANTIAGO DE CHILCAS</v>
          </cell>
          <cell r="B198" t="str">
            <v>02</v>
          </cell>
          <cell r="C198" t="str">
            <v>14</v>
          </cell>
          <cell r="D198" t="str">
            <v>10</v>
          </cell>
          <cell r="E198" t="str">
            <v>ANCASH</v>
          </cell>
          <cell r="F198" t="str">
            <v>OCROS</v>
          </cell>
          <cell r="G198" t="str">
            <v>SANTIAGO DE CHILCAS</v>
          </cell>
          <cell r="H198" t="str">
            <v>011907</v>
          </cell>
          <cell r="I198" t="str">
            <v>2</v>
          </cell>
        </row>
        <row r="199">
          <cell r="A199" t="str">
            <v>ANCASHPALLASCACABANA</v>
          </cell>
          <cell r="B199" t="str">
            <v>02</v>
          </cell>
          <cell r="C199" t="str">
            <v>15</v>
          </cell>
          <cell r="D199" t="str">
            <v>01</v>
          </cell>
          <cell r="E199" t="str">
            <v>ANCASH</v>
          </cell>
          <cell r="F199" t="str">
            <v>PALLASCA</v>
          </cell>
          <cell r="G199" t="str">
            <v>CABANA</v>
          </cell>
          <cell r="H199" t="str">
            <v>012428</v>
          </cell>
          <cell r="I199" t="str">
            <v>1</v>
          </cell>
        </row>
        <row r="200">
          <cell r="A200" t="str">
            <v>ANCASHPALLASCABOLOGNESI</v>
          </cell>
          <cell r="B200" t="str">
            <v>02</v>
          </cell>
          <cell r="C200" t="str">
            <v>15</v>
          </cell>
          <cell r="D200" t="str">
            <v>02</v>
          </cell>
          <cell r="E200" t="str">
            <v>ANCASH</v>
          </cell>
          <cell r="F200" t="str">
            <v>PALLASCA</v>
          </cell>
          <cell r="G200" t="str">
            <v>BOLOGNESI</v>
          </cell>
          <cell r="H200" t="str">
            <v>010241</v>
          </cell>
          <cell r="I200" t="str">
            <v>2</v>
          </cell>
        </row>
        <row r="201">
          <cell r="A201" t="str">
            <v>ANCASHPALLASCACONCHUCOS</v>
          </cell>
          <cell r="B201" t="str">
            <v>02</v>
          </cell>
          <cell r="C201" t="str">
            <v>15</v>
          </cell>
          <cell r="D201" t="str">
            <v>03</v>
          </cell>
          <cell r="E201" t="str">
            <v>ANCASH</v>
          </cell>
          <cell r="F201" t="str">
            <v>PALLASCA</v>
          </cell>
          <cell r="G201" t="str">
            <v>CONCHUCOS</v>
          </cell>
          <cell r="H201" t="str">
            <v>010242</v>
          </cell>
          <cell r="I201" t="str">
            <v>2</v>
          </cell>
        </row>
        <row r="202">
          <cell r="A202" t="str">
            <v>ANCASHPALLASCAHUACASCHUQUE</v>
          </cell>
          <cell r="B202" t="str">
            <v>02</v>
          </cell>
          <cell r="C202" t="str">
            <v>15</v>
          </cell>
          <cell r="D202" t="str">
            <v>04</v>
          </cell>
          <cell r="E202" t="str">
            <v>ANCASH</v>
          </cell>
          <cell r="F202" t="str">
            <v>PALLASCA</v>
          </cell>
          <cell r="G202" t="str">
            <v>HUACASCHUQUE</v>
          </cell>
          <cell r="H202" t="str">
            <v>010243</v>
          </cell>
          <cell r="I202" t="str">
            <v>2</v>
          </cell>
        </row>
        <row r="203">
          <cell r="A203" t="str">
            <v>ANCASHPALLASCAHUANDOVAL</v>
          </cell>
          <cell r="B203" t="str">
            <v>02</v>
          </cell>
          <cell r="C203" t="str">
            <v>15</v>
          </cell>
          <cell r="D203" t="str">
            <v>05</v>
          </cell>
          <cell r="E203" t="str">
            <v>ANCASH</v>
          </cell>
          <cell r="F203" t="str">
            <v>PALLASCA</v>
          </cell>
          <cell r="G203" t="str">
            <v>HUANDOVAL</v>
          </cell>
          <cell r="H203" t="str">
            <v>010244</v>
          </cell>
          <cell r="I203" t="str">
            <v>2</v>
          </cell>
        </row>
        <row r="204">
          <cell r="A204" t="str">
            <v>ANCASHPALLASCALACABAMBA</v>
          </cell>
          <cell r="B204" t="str">
            <v>02</v>
          </cell>
          <cell r="C204" t="str">
            <v>15</v>
          </cell>
          <cell r="D204" t="str">
            <v>06</v>
          </cell>
          <cell r="E204" t="str">
            <v>ANCASH</v>
          </cell>
          <cell r="F204" t="str">
            <v>PALLASCA</v>
          </cell>
          <cell r="G204" t="str">
            <v>LACABAMBA</v>
          </cell>
          <cell r="H204" t="str">
            <v>010245</v>
          </cell>
          <cell r="I204" t="str">
            <v>2</v>
          </cell>
        </row>
        <row r="205">
          <cell r="A205" t="str">
            <v>ANCASHPALLASCALLAPO</v>
          </cell>
          <cell r="B205" t="str">
            <v>02</v>
          </cell>
          <cell r="C205" t="str">
            <v>15</v>
          </cell>
          <cell r="D205" t="str">
            <v>07</v>
          </cell>
          <cell r="E205" t="str">
            <v>ANCASH</v>
          </cell>
          <cell r="F205" t="str">
            <v>PALLASCA</v>
          </cell>
          <cell r="G205" t="str">
            <v>LLAPO</v>
          </cell>
          <cell r="H205" t="str">
            <v>010246</v>
          </cell>
          <cell r="I205" t="str">
            <v>2</v>
          </cell>
        </row>
        <row r="206">
          <cell r="A206" t="str">
            <v>ANCASHPALLASCAPALLASCA</v>
          </cell>
          <cell r="B206" t="str">
            <v>02</v>
          </cell>
          <cell r="C206" t="str">
            <v>15</v>
          </cell>
          <cell r="D206" t="str">
            <v>08</v>
          </cell>
          <cell r="E206" t="str">
            <v>ANCASH</v>
          </cell>
          <cell r="F206" t="str">
            <v>PALLASCA</v>
          </cell>
          <cell r="G206" t="str">
            <v>PALLASCA</v>
          </cell>
          <cell r="H206" t="str">
            <v>010247</v>
          </cell>
          <cell r="I206" t="str">
            <v>2</v>
          </cell>
        </row>
        <row r="207">
          <cell r="A207" t="str">
            <v>ANCASHPALLASCAPAMPAS</v>
          </cell>
          <cell r="B207" t="str">
            <v>02</v>
          </cell>
          <cell r="C207" t="str">
            <v>15</v>
          </cell>
          <cell r="D207" t="str">
            <v>09</v>
          </cell>
          <cell r="E207" t="str">
            <v>ANCASH</v>
          </cell>
          <cell r="F207" t="str">
            <v>PALLASCA</v>
          </cell>
          <cell r="G207" t="str">
            <v>PAMPAS</v>
          </cell>
          <cell r="H207" t="str">
            <v>012987</v>
          </cell>
          <cell r="I207" t="str">
            <v>2</v>
          </cell>
        </row>
        <row r="208">
          <cell r="A208" t="str">
            <v>ANCASHPALLASCASANTA ROSA</v>
          </cell>
          <cell r="B208" t="str">
            <v>02</v>
          </cell>
          <cell r="C208" t="str">
            <v>15</v>
          </cell>
          <cell r="D208" t="str">
            <v>10</v>
          </cell>
          <cell r="E208" t="str">
            <v>ANCASH</v>
          </cell>
          <cell r="F208" t="str">
            <v>PALLASCA</v>
          </cell>
          <cell r="G208" t="str">
            <v>SANTA ROSA</v>
          </cell>
          <cell r="H208" t="str">
            <v>010249</v>
          </cell>
          <cell r="I208" t="str">
            <v>2</v>
          </cell>
        </row>
        <row r="209">
          <cell r="A209" t="str">
            <v>ANCASHPALLASCATAUCA</v>
          </cell>
          <cell r="B209" t="str">
            <v>02</v>
          </cell>
          <cell r="C209" t="str">
            <v>15</v>
          </cell>
          <cell r="D209" t="str">
            <v>11</v>
          </cell>
          <cell r="E209" t="str">
            <v>ANCASH</v>
          </cell>
          <cell r="F209" t="str">
            <v>PALLASCA</v>
          </cell>
          <cell r="G209" t="str">
            <v>TAUCA</v>
          </cell>
          <cell r="H209" t="str">
            <v>010250</v>
          </cell>
          <cell r="I209" t="str">
            <v>2</v>
          </cell>
        </row>
        <row r="210">
          <cell r="A210" t="str">
            <v>ANCASHPOMABAMBAPOMABAMBA</v>
          </cell>
          <cell r="B210" t="str">
            <v>02</v>
          </cell>
          <cell r="C210" t="str">
            <v>16</v>
          </cell>
          <cell r="D210" t="str">
            <v>01</v>
          </cell>
          <cell r="E210" t="str">
            <v>ANCASH</v>
          </cell>
          <cell r="F210" t="str">
            <v>POMABAMBA</v>
          </cell>
          <cell r="G210" t="str">
            <v>POMABAMBA</v>
          </cell>
          <cell r="H210" t="str">
            <v>010191</v>
          </cell>
          <cell r="I210" t="str">
            <v>1</v>
          </cell>
        </row>
        <row r="211">
          <cell r="A211" t="str">
            <v>ANCASHPOMABAMBAHUAYLLAN</v>
          </cell>
          <cell r="B211" t="str">
            <v>02</v>
          </cell>
          <cell r="C211" t="str">
            <v>16</v>
          </cell>
          <cell r="D211" t="str">
            <v>02</v>
          </cell>
          <cell r="E211" t="str">
            <v>ANCASH</v>
          </cell>
          <cell r="F211" t="str">
            <v>POMABAMBA</v>
          </cell>
          <cell r="G211" t="str">
            <v>HUAYLLAN</v>
          </cell>
          <cell r="H211" t="str">
            <v>010192</v>
          </cell>
          <cell r="I211" t="str">
            <v>2</v>
          </cell>
        </row>
        <row r="212">
          <cell r="A212" t="str">
            <v>ANCASHPOMABAMBAPAROBAMBA</v>
          </cell>
          <cell r="B212" t="str">
            <v>02</v>
          </cell>
          <cell r="C212" t="str">
            <v>16</v>
          </cell>
          <cell r="D212" t="str">
            <v>03</v>
          </cell>
          <cell r="E212" t="str">
            <v>ANCASH</v>
          </cell>
          <cell r="F212" t="str">
            <v>POMABAMBA</v>
          </cell>
          <cell r="G212" t="str">
            <v>PAROBAMBA</v>
          </cell>
          <cell r="H212" t="str">
            <v>010193</v>
          </cell>
          <cell r="I212" t="str">
            <v>2</v>
          </cell>
        </row>
        <row r="213">
          <cell r="A213" t="str">
            <v>ANCASHPOMABAMBAQUINUABAMBA</v>
          </cell>
          <cell r="B213" t="str">
            <v>02</v>
          </cell>
          <cell r="C213" t="str">
            <v>16</v>
          </cell>
          <cell r="D213" t="str">
            <v>04</v>
          </cell>
          <cell r="E213" t="str">
            <v>ANCASH</v>
          </cell>
          <cell r="F213" t="str">
            <v>POMABAMBA</v>
          </cell>
          <cell r="G213" t="str">
            <v>QUINUABAMBA</v>
          </cell>
          <cell r="H213" t="str">
            <v>012397</v>
          </cell>
          <cell r="I213" t="str">
            <v>2</v>
          </cell>
        </row>
        <row r="214">
          <cell r="A214" t="str">
            <v>ANCASHRECUAYRECUAY</v>
          </cell>
          <cell r="B214" t="str">
            <v>02</v>
          </cell>
          <cell r="C214" t="str">
            <v>17</v>
          </cell>
          <cell r="D214" t="str">
            <v>01</v>
          </cell>
          <cell r="E214" t="str">
            <v>ANCASH</v>
          </cell>
          <cell r="F214" t="str">
            <v>RECUAY</v>
          </cell>
          <cell r="G214" t="str">
            <v>RECUAY</v>
          </cell>
          <cell r="H214" t="str">
            <v>011899</v>
          </cell>
          <cell r="I214" t="str">
            <v>1</v>
          </cell>
        </row>
        <row r="215">
          <cell r="A215" t="str">
            <v>ANCASHRECUAYCATAC</v>
          </cell>
          <cell r="B215" t="str">
            <v>02</v>
          </cell>
          <cell r="C215" t="str">
            <v>17</v>
          </cell>
          <cell r="D215" t="str">
            <v>02</v>
          </cell>
          <cell r="E215" t="str">
            <v>ANCASH</v>
          </cell>
          <cell r="F215" t="str">
            <v>RECUAY</v>
          </cell>
          <cell r="G215" t="str">
            <v>CATAC</v>
          </cell>
          <cell r="H215" t="str">
            <v>011900</v>
          </cell>
          <cell r="I215" t="str">
            <v>2</v>
          </cell>
        </row>
        <row r="216">
          <cell r="A216" t="str">
            <v>ANCASHRECUAYCOTAPARACO</v>
          </cell>
          <cell r="B216" t="str">
            <v>02</v>
          </cell>
          <cell r="C216" t="str">
            <v>17</v>
          </cell>
          <cell r="D216" t="str">
            <v>03</v>
          </cell>
          <cell r="E216" t="str">
            <v>ANCASH</v>
          </cell>
          <cell r="F216" t="str">
            <v>RECUAY</v>
          </cell>
          <cell r="G216" t="str">
            <v>COTAPARACO</v>
          </cell>
          <cell r="H216" t="str">
            <v>010139</v>
          </cell>
          <cell r="I216" t="str">
            <v>2</v>
          </cell>
        </row>
        <row r="217">
          <cell r="A217" t="str">
            <v>ANCASHRECUAYHUAYLLAPAMPA</v>
          </cell>
          <cell r="B217" t="str">
            <v>02</v>
          </cell>
          <cell r="C217" t="str">
            <v>17</v>
          </cell>
          <cell r="D217" t="str">
            <v>04</v>
          </cell>
          <cell r="E217" t="str">
            <v>ANCASH</v>
          </cell>
          <cell r="F217" t="str">
            <v>RECUAY</v>
          </cell>
          <cell r="G217" t="str">
            <v>HUAYLLAPAMPA</v>
          </cell>
          <cell r="H217" t="str">
            <v>010140</v>
          </cell>
          <cell r="I217" t="str">
            <v>2</v>
          </cell>
        </row>
        <row r="218">
          <cell r="A218" t="str">
            <v>ANCASHRECUAYLLACLLIN</v>
          </cell>
          <cell r="B218" t="str">
            <v>02</v>
          </cell>
          <cell r="C218" t="str">
            <v>17</v>
          </cell>
          <cell r="D218" t="str">
            <v>05</v>
          </cell>
          <cell r="E218" t="str">
            <v>ANCASH</v>
          </cell>
          <cell r="F218" t="str">
            <v>RECUAY</v>
          </cell>
          <cell r="G218" t="str">
            <v>LLACLLIN</v>
          </cell>
          <cell r="H218" t="str">
            <v>010141</v>
          </cell>
          <cell r="I218" t="str">
            <v>2</v>
          </cell>
        </row>
        <row r="219">
          <cell r="A219" t="str">
            <v>ANCASHRECUAYMARCA</v>
          </cell>
          <cell r="B219" t="str">
            <v>02</v>
          </cell>
          <cell r="C219" t="str">
            <v>17</v>
          </cell>
          <cell r="D219" t="str">
            <v>06</v>
          </cell>
          <cell r="E219" t="str">
            <v>ANCASH</v>
          </cell>
          <cell r="F219" t="str">
            <v>RECUAY</v>
          </cell>
          <cell r="G219" t="str">
            <v>MARCA</v>
          </cell>
          <cell r="H219" t="str">
            <v>011893</v>
          </cell>
          <cell r="I219" t="str">
            <v>2</v>
          </cell>
        </row>
        <row r="220">
          <cell r="A220" t="str">
            <v>ANCASHRECUAYPAMPAS CHICO</v>
          </cell>
          <cell r="B220" t="str">
            <v>02</v>
          </cell>
          <cell r="C220" t="str">
            <v>17</v>
          </cell>
          <cell r="D220" t="str">
            <v>07</v>
          </cell>
          <cell r="E220" t="str">
            <v>ANCASH</v>
          </cell>
          <cell r="F220" t="str">
            <v>RECUAY</v>
          </cell>
          <cell r="G220" t="str">
            <v>PAMPAS CHICO</v>
          </cell>
          <cell r="H220" t="str">
            <v>010143</v>
          </cell>
          <cell r="I220" t="str">
            <v>2</v>
          </cell>
        </row>
        <row r="221">
          <cell r="A221" t="str">
            <v>ANCASHRECUAYPARARIN</v>
          </cell>
          <cell r="B221" t="str">
            <v>02</v>
          </cell>
          <cell r="C221" t="str">
            <v>17</v>
          </cell>
          <cell r="D221" t="str">
            <v>08</v>
          </cell>
          <cell r="E221" t="str">
            <v>ANCASH</v>
          </cell>
          <cell r="F221" t="str">
            <v>RECUAY</v>
          </cell>
          <cell r="G221" t="str">
            <v>PARARIN</v>
          </cell>
          <cell r="H221" t="str">
            <v>011876</v>
          </cell>
          <cell r="I221" t="str">
            <v>2</v>
          </cell>
        </row>
        <row r="222">
          <cell r="A222" t="str">
            <v>ANCASHRECUAYTAPACOCHA</v>
          </cell>
          <cell r="B222" t="str">
            <v>02</v>
          </cell>
          <cell r="C222" t="str">
            <v>17</v>
          </cell>
          <cell r="D222" t="str">
            <v>09</v>
          </cell>
          <cell r="E222" t="str">
            <v>ANCASH</v>
          </cell>
          <cell r="F222" t="str">
            <v>RECUAY</v>
          </cell>
          <cell r="G222" t="str">
            <v>TAPACOCHA</v>
          </cell>
          <cell r="H222" t="str">
            <v>010145</v>
          </cell>
          <cell r="I222" t="str">
            <v>2</v>
          </cell>
        </row>
        <row r="223">
          <cell r="A223" t="str">
            <v>ANCASHRECUAYTICAPAMPA</v>
          </cell>
          <cell r="B223" t="str">
            <v>02</v>
          </cell>
          <cell r="C223" t="str">
            <v>17</v>
          </cell>
          <cell r="D223" t="str">
            <v>10</v>
          </cell>
          <cell r="E223" t="str">
            <v>ANCASH</v>
          </cell>
          <cell r="F223" t="str">
            <v>RECUAY</v>
          </cell>
          <cell r="G223" t="str">
            <v>TICAPAMPA</v>
          </cell>
          <cell r="H223" t="str">
            <v>010146</v>
          </cell>
          <cell r="I223" t="str">
            <v>2</v>
          </cell>
        </row>
        <row r="224">
          <cell r="A224" t="str">
            <v>ANCASHSANTACHIMBOTE</v>
          </cell>
          <cell r="B224" t="str">
            <v>02</v>
          </cell>
          <cell r="C224" t="str">
            <v>18</v>
          </cell>
          <cell r="D224" t="str">
            <v>01</v>
          </cell>
          <cell r="E224" t="str">
            <v>ANCASH</v>
          </cell>
          <cell r="F224" t="str">
            <v>SANTA</v>
          </cell>
          <cell r="G224" t="str">
            <v>CHIMBOTE</v>
          </cell>
          <cell r="H224" t="str">
            <v>010220</v>
          </cell>
          <cell r="I224" t="str">
            <v>1</v>
          </cell>
        </row>
        <row r="225">
          <cell r="A225" t="str">
            <v>ANCASHSANTACACERES DEL PERU</v>
          </cell>
          <cell r="B225" t="str">
            <v>02</v>
          </cell>
          <cell r="C225" t="str">
            <v>18</v>
          </cell>
          <cell r="D225" t="str">
            <v>02</v>
          </cell>
          <cell r="E225" t="str">
            <v>ANCASH</v>
          </cell>
          <cell r="F225" t="str">
            <v>SANTA</v>
          </cell>
          <cell r="G225" t="str">
            <v>CACERES DEL PERU</v>
          </cell>
          <cell r="H225" t="str">
            <v>010223</v>
          </cell>
          <cell r="I225" t="str">
            <v>2</v>
          </cell>
        </row>
        <row r="226">
          <cell r="A226" t="str">
            <v>ANCASHSANTACOISHCO</v>
          </cell>
          <cell r="B226" t="str">
            <v>02</v>
          </cell>
          <cell r="C226" t="str">
            <v>18</v>
          </cell>
          <cell r="D226" t="str">
            <v>03</v>
          </cell>
          <cell r="E226" t="str">
            <v>ANCASH</v>
          </cell>
          <cell r="F226" t="str">
            <v>SANTA</v>
          </cell>
          <cell r="G226" t="str">
            <v>COISHCO</v>
          </cell>
          <cell r="H226" t="str">
            <v>010221</v>
          </cell>
          <cell r="I226" t="str">
            <v>2</v>
          </cell>
        </row>
        <row r="227">
          <cell r="A227" t="str">
            <v>ANCASHSANTAMACATE</v>
          </cell>
          <cell r="B227" t="str">
            <v>02</v>
          </cell>
          <cell r="C227" t="str">
            <v>18</v>
          </cell>
          <cell r="D227" t="str">
            <v>04</v>
          </cell>
          <cell r="E227" t="str">
            <v>ANCASH</v>
          </cell>
          <cell r="F227" t="str">
            <v>SANTA</v>
          </cell>
          <cell r="G227" t="str">
            <v>MACATE</v>
          </cell>
          <cell r="H227" t="str">
            <v>010224</v>
          </cell>
          <cell r="I227" t="str">
            <v>2</v>
          </cell>
        </row>
        <row r="228">
          <cell r="A228" t="str">
            <v>ANCASHSANTAMORO</v>
          </cell>
          <cell r="B228" t="str">
            <v>02</v>
          </cell>
          <cell r="C228" t="str">
            <v>18</v>
          </cell>
          <cell r="D228" t="str">
            <v>05</v>
          </cell>
          <cell r="E228" t="str">
            <v>ANCASH</v>
          </cell>
          <cell r="F228" t="str">
            <v>SANTA</v>
          </cell>
          <cell r="G228" t="str">
            <v>MORO</v>
          </cell>
          <cell r="H228" t="str">
            <v>010225</v>
          </cell>
          <cell r="I228" t="str">
            <v>2</v>
          </cell>
        </row>
        <row r="229">
          <cell r="A229" t="str">
            <v>ANCASHSANTANEPEÑA</v>
          </cell>
          <cell r="B229" t="str">
            <v>02</v>
          </cell>
          <cell r="C229" t="str">
            <v>18</v>
          </cell>
          <cell r="D229" t="str">
            <v>06</v>
          </cell>
          <cell r="E229" t="str">
            <v>ANCASH</v>
          </cell>
          <cell r="F229" t="str">
            <v>SANTA</v>
          </cell>
          <cell r="G229" t="str">
            <v>NEPEÑA</v>
          </cell>
          <cell r="H229" t="str">
            <v>010226</v>
          </cell>
          <cell r="I229" t="str">
            <v>2</v>
          </cell>
        </row>
        <row r="230">
          <cell r="A230" t="str">
            <v>ANCASHSANTASAMANCO</v>
          </cell>
          <cell r="B230" t="str">
            <v>02</v>
          </cell>
          <cell r="C230" t="str">
            <v>18</v>
          </cell>
          <cell r="D230" t="str">
            <v>07</v>
          </cell>
          <cell r="E230" t="str">
            <v>ANCASH</v>
          </cell>
          <cell r="F230" t="str">
            <v>SANTA</v>
          </cell>
          <cell r="G230" t="str">
            <v>SAMANCO</v>
          </cell>
          <cell r="H230" t="str">
            <v>010227</v>
          </cell>
          <cell r="I230" t="str">
            <v>2</v>
          </cell>
        </row>
        <row r="231">
          <cell r="A231" t="str">
            <v>ANCASHSANTASANTA</v>
          </cell>
          <cell r="B231" t="str">
            <v>02</v>
          </cell>
          <cell r="C231" t="str">
            <v>18</v>
          </cell>
          <cell r="D231" t="str">
            <v>08</v>
          </cell>
          <cell r="E231" t="str">
            <v>ANCASH</v>
          </cell>
          <cell r="F231" t="str">
            <v>SANTA</v>
          </cell>
          <cell r="G231" t="str">
            <v>SANTA</v>
          </cell>
          <cell r="H231" t="str">
            <v>010228</v>
          </cell>
          <cell r="I231" t="str">
            <v>2</v>
          </cell>
        </row>
        <row r="232">
          <cell r="A232" t="str">
            <v>ANCASHSANTANUEVO CHIMBOTE</v>
          </cell>
          <cell r="B232" t="str">
            <v>02</v>
          </cell>
          <cell r="C232" t="str">
            <v>18</v>
          </cell>
          <cell r="D232" t="str">
            <v>09</v>
          </cell>
          <cell r="E232" t="str">
            <v>ANCASH</v>
          </cell>
          <cell r="F232" t="str">
            <v>SANTA</v>
          </cell>
          <cell r="G232" t="str">
            <v>NUEVO CHIMBOTE</v>
          </cell>
          <cell r="H232" t="str">
            <v>011858</v>
          </cell>
          <cell r="I232" t="str">
            <v>2</v>
          </cell>
        </row>
        <row r="233">
          <cell r="A233" t="str">
            <v>ANCASHSIHUASSIHUAS</v>
          </cell>
          <cell r="B233" t="str">
            <v>02</v>
          </cell>
          <cell r="C233" t="str">
            <v>19</v>
          </cell>
          <cell r="D233" t="str">
            <v>01</v>
          </cell>
          <cell r="E233" t="str">
            <v>ANCASH</v>
          </cell>
          <cell r="F233" t="str">
            <v>SIHUAS</v>
          </cell>
          <cell r="G233" t="str">
            <v>SIHUAS</v>
          </cell>
          <cell r="H233" t="str">
            <v>010210</v>
          </cell>
          <cell r="I233" t="str">
            <v>1</v>
          </cell>
        </row>
        <row r="234">
          <cell r="A234" t="str">
            <v>ANCASHSIHUASACOBAMBA</v>
          </cell>
          <cell r="B234" t="str">
            <v>02</v>
          </cell>
          <cell r="C234" t="str">
            <v>19</v>
          </cell>
          <cell r="D234" t="str">
            <v>02</v>
          </cell>
          <cell r="E234" t="str">
            <v>ANCASH</v>
          </cell>
          <cell r="F234" t="str">
            <v>SIHUAS</v>
          </cell>
          <cell r="G234" t="str">
            <v>ACOBAMBA</v>
          </cell>
          <cell r="H234" t="str">
            <v>011895</v>
          </cell>
          <cell r="I234" t="str">
            <v>2</v>
          </cell>
        </row>
        <row r="235">
          <cell r="A235" t="str">
            <v>ANCASHSIHUASALFONSO UGARTE</v>
          </cell>
          <cell r="B235" t="str">
            <v>02</v>
          </cell>
          <cell r="C235" t="str">
            <v>19</v>
          </cell>
          <cell r="D235" t="str">
            <v>03</v>
          </cell>
          <cell r="E235" t="str">
            <v>ANCASH</v>
          </cell>
          <cell r="F235" t="str">
            <v>SIHUAS</v>
          </cell>
          <cell r="G235" t="str">
            <v>ALFONSO UGARTE</v>
          </cell>
          <cell r="H235" t="str">
            <v>010212</v>
          </cell>
          <cell r="I235" t="str">
            <v>2</v>
          </cell>
        </row>
        <row r="236">
          <cell r="A236" t="str">
            <v>ANCASHSIHUASCASHAPAMPA</v>
          </cell>
          <cell r="B236" t="str">
            <v>02</v>
          </cell>
          <cell r="C236" t="str">
            <v>19</v>
          </cell>
          <cell r="D236" t="str">
            <v>04</v>
          </cell>
          <cell r="E236" t="str">
            <v>ANCASH</v>
          </cell>
          <cell r="F236" t="str">
            <v>SIHUAS</v>
          </cell>
          <cell r="G236" t="str">
            <v>CASHAPAMPA</v>
          </cell>
          <cell r="H236" t="str">
            <v>010213</v>
          </cell>
          <cell r="I236" t="str">
            <v>2</v>
          </cell>
        </row>
        <row r="237">
          <cell r="A237" t="str">
            <v>ANCASHSIHUASCHINGALPO</v>
          </cell>
          <cell r="B237" t="str">
            <v>02</v>
          </cell>
          <cell r="C237" t="str">
            <v>19</v>
          </cell>
          <cell r="D237" t="str">
            <v>05</v>
          </cell>
          <cell r="E237" t="str">
            <v>ANCASH</v>
          </cell>
          <cell r="F237" t="str">
            <v>SIHUAS</v>
          </cell>
          <cell r="G237" t="str">
            <v>CHINGALPO</v>
          </cell>
          <cell r="H237" t="str">
            <v>010214</v>
          </cell>
          <cell r="I237" t="str">
            <v>2</v>
          </cell>
        </row>
        <row r="238">
          <cell r="A238" t="str">
            <v>ANCASHSIHUASHUAYLLABAMBA</v>
          </cell>
          <cell r="B238" t="str">
            <v>02</v>
          </cell>
          <cell r="C238" t="str">
            <v>19</v>
          </cell>
          <cell r="D238" t="str">
            <v>06</v>
          </cell>
          <cell r="E238" t="str">
            <v>ANCASH</v>
          </cell>
          <cell r="F238" t="str">
            <v>SIHUAS</v>
          </cell>
          <cell r="G238" t="str">
            <v>HUAYLLABAMBA</v>
          </cell>
          <cell r="H238" t="str">
            <v>011897</v>
          </cell>
          <cell r="I238" t="str">
            <v>2</v>
          </cell>
        </row>
        <row r="239">
          <cell r="A239" t="str">
            <v>ANCASHSIHUASQUICHES</v>
          </cell>
          <cell r="B239" t="str">
            <v>02</v>
          </cell>
          <cell r="C239" t="str">
            <v>19</v>
          </cell>
          <cell r="D239" t="str">
            <v>07</v>
          </cell>
          <cell r="E239" t="str">
            <v>ANCASH</v>
          </cell>
          <cell r="F239" t="str">
            <v>SIHUAS</v>
          </cell>
          <cell r="G239" t="str">
            <v>QUICHES</v>
          </cell>
          <cell r="H239" t="str">
            <v>010216</v>
          </cell>
          <cell r="I239" t="str">
            <v>2</v>
          </cell>
        </row>
        <row r="240">
          <cell r="A240" t="str">
            <v>ANCASHSIHUASRAGASH</v>
          </cell>
          <cell r="B240" t="str">
            <v>02</v>
          </cell>
          <cell r="C240" t="str">
            <v>19</v>
          </cell>
          <cell r="D240" t="str">
            <v>08</v>
          </cell>
          <cell r="E240" t="str">
            <v>ANCASH</v>
          </cell>
          <cell r="F240" t="str">
            <v>SIHUAS</v>
          </cell>
          <cell r="G240" t="str">
            <v>RAGASH</v>
          </cell>
          <cell r="H240" t="str">
            <v>010217</v>
          </cell>
          <cell r="I240" t="str">
            <v>2</v>
          </cell>
        </row>
        <row r="241">
          <cell r="A241" t="str">
            <v>ANCASHSIHUASSAN JUAN</v>
          </cell>
          <cell r="B241" t="str">
            <v>02</v>
          </cell>
          <cell r="C241" t="str">
            <v>19</v>
          </cell>
          <cell r="D241" t="str">
            <v>09</v>
          </cell>
          <cell r="E241" t="str">
            <v>ANCASH</v>
          </cell>
          <cell r="F241" t="str">
            <v>SIHUAS</v>
          </cell>
          <cell r="G241" t="str">
            <v>SAN JUAN</v>
          </cell>
          <cell r="H241" t="str">
            <v>010218</v>
          </cell>
          <cell r="I241" t="str">
            <v>2</v>
          </cell>
        </row>
        <row r="242">
          <cell r="A242" t="str">
            <v>ANCASHSIHUASSICSIBAMBA</v>
          </cell>
          <cell r="B242" t="str">
            <v>02</v>
          </cell>
          <cell r="C242" t="str">
            <v>19</v>
          </cell>
          <cell r="D242" t="str">
            <v>10</v>
          </cell>
          <cell r="E242" t="str">
            <v>ANCASH</v>
          </cell>
          <cell r="F242" t="str">
            <v>SIHUAS</v>
          </cell>
          <cell r="G242" t="str">
            <v>SICSIBAMBA</v>
          </cell>
          <cell r="H242" t="str">
            <v>011901</v>
          </cell>
          <cell r="I242" t="str">
            <v>2</v>
          </cell>
        </row>
        <row r="243">
          <cell r="A243" t="str">
            <v>ANCASHYUNGAYYUNGAY</v>
          </cell>
          <cell r="B243" t="str">
            <v>02</v>
          </cell>
          <cell r="C243" t="str">
            <v>20</v>
          </cell>
          <cell r="D243" t="str">
            <v>01</v>
          </cell>
          <cell r="E243" t="str">
            <v>ANCASH</v>
          </cell>
          <cell r="F243" t="str">
            <v>YUNGAY</v>
          </cell>
          <cell r="G243" t="str">
            <v>YUNGAY</v>
          </cell>
          <cell r="H243" t="str">
            <v>010157</v>
          </cell>
          <cell r="I243" t="str">
            <v>1</v>
          </cell>
        </row>
        <row r="244">
          <cell r="A244" t="str">
            <v>ANCASHYUNGAYCASCAPARA</v>
          </cell>
          <cell r="B244" t="str">
            <v>02</v>
          </cell>
          <cell r="C244" t="str">
            <v>20</v>
          </cell>
          <cell r="D244" t="str">
            <v>02</v>
          </cell>
          <cell r="E244" t="str">
            <v>ANCASH</v>
          </cell>
          <cell r="F244" t="str">
            <v>YUNGAY</v>
          </cell>
          <cell r="G244" t="str">
            <v>CASCAPARA</v>
          </cell>
          <cell r="H244" t="str">
            <v>010158</v>
          </cell>
          <cell r="I244" t="str">
            <v>2</v>
          </cell>
        </row>
        <row r="245">
          <cell r="A245" t="str">
            <v>ANCASHYUNGAYMANCOS</v>
          </cell>
          <cell r="B245" t="str">
            <v>02</v>
          </cell>
          <cell r="C245" t="str">
            <v>20</v>
          </cell>
          <cell r="D245" t="str">
            <v>03</v>
          </cell>
          <cell r="E245" t="str">
            <v>ANCASH</v>
          </cell>
          <cell r="F245" t="str">
            <v>YUNGAY</v>
          </cell>
          <cell r="G245" t="str">
            <v>MANCOS</v>
          </cell>
          <cell r="H245" t="str">
            <v>010159</v>
          </cell>
          <cell r="I245" t="str">
            <v>2</v>
          </cell>
        </row>
        <row r="246">
          <cell r="A246" t="str">
            <v>ANCASHYUNGAYMATACOTO</v>
          </cell>
          <cell r="B246" t="str">
            <v>02</v>
          </cell>
          <cell r="C246" t="str">
            <v>20</v>
          </cell>
          <cell r="D246" t="str">
            <v>04</v>
          </cell>
          <cell r="E246" t="str">
            <v>ANCASH</v>
          </cell>
          <cell r="F246" t="str">
            <v>YUNGAY</v>
          </cell>
          <cell r="G246" t="str">
            <v>MATACOTO</v>
          </cell>
          <cell r="H246" t="str">
            <v>010160</v>
          </cell>
          <cell r="I246" t="str">
            <v>2</v>
          </cell>
        </row>
        <row r="247">
          <cell r="A247" t="str">
            <v>ANCASHYUNGAYQUILLO</v>
          </cell>
          <cell r="B247" t="str">
            <v>02</v>
          </cell>
          <cell r="C247" t="str">
            <v>20</v>
          </cell>
          <cell r="D247" t="str">
            <v>05</v>
          </cell>
          <cell r="E247" t="str">
            <v>ANCASH</v>
          </cell>
          <cell r="F247" t="str">
            <v>YUNGAY</v>
          </cell>
          <cell r="G247" t="str">
            <v>QUILLO</v>
          </cell>
          <cell r="H247" t="str">
            <v>011864</v>
          </cell>
          <cell r="I247" t="str">
            <v>2</v>
          </cell>
        </row>
        <row r="248">
          <cell r="A248" t="str">
            <v>ANCASHYUNGAYRANRAHIRCA</v>
          </cell>
          <cell r="B248" t="str">
            <v>02</v>
          </cell>
          <cell r="C248" t="str">
            <v>20</v>
          </cell>
          <cell r="D248" t="str">
            <v>06</v>
          </cell>
          <cell r="E248" t="str">
            <v>ANCASH</v>
          </cell>
          <cell r="F248" t="str">
            <v>YUNGAY</v>
          </cell>
          <cell r="G248" t="str">
            <v>RANRAHIRCA</v>
          </cell>
          <cell r="H248" t="str">
            <v>010161</v>
          </cell>
          <cell r="I248" t="str">
            <v>2</v>
          </cell>
        </row>
        <row r="249">
          <cell r="A249" t="str">
            <v>ANCASHYUNGAYSHUPLUY</v>
          </cell>
          <cell r="B249" t="str">
            <v>02</v>
          </cell>
          <cell r="C249" t="str">
            <v>20</v>
          </cell>
          <cell r="D249" t="str">
            <v>07</v>
          </cell>
          <cell r="E249" t="str">
            <v>ANCASH</v>
          </cell>
          <cell r="F249" t="str">
            <v>YUNGAY</v>
          </cell>
          <cell r="G249" t="str">
            <v>SHUPLUY</v>
          </cell>
          <cell r="H249" t="str">
            <v>010162</v>
          </cell>
          <cell r="I249" t="str">
            <v>2</v>
          </cell>
        </row>
        <row r="250">
          <cell r="A250" t="str">
            <v>ANCASHYUNGAYYANAMA</v>
          </cell>
          <cell r="B250" t="str">
            <v>02</v>
          </cell>
          <cell r="C250" t="str">
            <v>20</v>
          </cell>
          <cell r="D250" t="str">
            <v>08</v>
          </cell>
          <cell r="E250" t="str">
            <v>ANCASH</v>
          </cell>
          <cell r="F250" t="str">
            <v>YUNGAY</v>
          </cell>
          <cell r="G250" t="str">
            <v>YANAMA</v>
          </cell>
          <cell r="H250" t="str">
            <v>010163</v>
          </cell>
          <cell r="I250" t="str">
            <v>2</v>
          </cell>
        </row>
        <row r="251">
          <cell r="A251" t="str">
            <v>APURIMACABANCAYABANCAY</v>
          </cell>
          <cell r="B251" t="str">
            <v>03</v>
          </cell>
          <cell r="C251" t="str">
            <v>01</v>
          </cell>
          <cell r="D251" t="str">
            <v>01</v>
          </cell>
          <cell r="E251" t="str">
            <v>APURIMAC</v>
          </cell>
          <cell r="F251" t="str">
            <v>ABANCAY</v>
          </cell>
          <cell r="G251" t="str">
            <v>ABANCAY</v>
          </cell>
          <cell r="H251" t="str">
            <v>010251</v>
          </cell>
          <cell r="I251" t="str">
            <v>1</v>
          </cell>
        </row>
        <row r="252">
          <cell r="A252" t="str">
            <v>APURIMACABANCAYCHACOCHE</v>
          </cell>
          <cell r="B252" t="str">
            <v>03</v>
          </cell>
          <cell r="C252" t="str">
            <v>01</v>
          </cell>
          <cell r="D252" t="str">
            <v>02</v>
          </cell>
          <cell r="E252" t="str">
            <v>APURIMAC</v>
          </cell>
          <cell r="F252" t="str">
            <v>ABANCAY</v>
          </cell>
          <cell r="G252" t="str">
            <v>CHACOCHE</v>
          </cell>
          <cell r="H252" t="str">
            <v>010252</v>
          </cell>
          <cell r="I252" t="str">
            <v>2</v>
          </cell>
        </row>
        <row r="253">
          <cell r="A253" t="str">
            <v>APURIMACABANCAYCIRCA</v>
          </cell>
          <cell r="B253" t="str">
            <v>03</v>
          </cell>
          <cell r="C253" t="str">
            <v>01</v>
          </cell>
          <cell r="D253" t="str">
            <v>03</v>
          </cell>
          <cell r="E253" t="str">
            <v>APURIMAC</v>
          </cell>
          <cell r="F253" t="str">
            <v>ABANCAY</v>
          </cell>
          <cell r="G253" t="str">
            <v>CIRCA</v>
          </cell>
          <cell r="H253" t="str">
            <v>011909</v>
          </cell>
          <cell r="I253" t="str">
            <v>2</v>
          </cell>
        </row>
        <row r="254">
          <cell r="A254" t="str">
            <v>APURIMACABANCAYCURAHUASI</v>
          </cell>
          <cell r="B254" t="str">
            <v>03</v>
          </cell>
          <cell r="C254" t="str">
            <v>01</v>
          </cell>
          <cell r="D254" t="str">
            <v>04</v>
          </cell>
          <cell r="E254" t="str">
            <v>APURIMAC</v>
          </cell>
          <cell r="F254" t="str">
            <v>ABANCAY</v>
          </cell>
          <cell r="G254" t="str">
            <v>CURAHUASI</v>
          </cell>
          <cell r="H254" t="str">
            <v>010254</v>
          </cell>
          <cell r="I254" t="str">
            <v>2</v>
          </cell>
        </row>
        <row r="255">
          <cell r="A255" t="str">
            <v>APURIMACABANCAYHUANIPACA</v>
          </cell>
          <cell r="B255" t="str">
            <v>03</v>
          </cell>
          <cell r="C255" t="str">
            <v>01</v>
          </cell>
          <cell r="D255" t="str">
            <v>05</v>
          </cell>
          <cell r="E255" t="str">
            <v>APURIMAC</v>
          </cell>
          <cell r="F255" t="str">
            <v>ABANCAY</v>
          </cell>
          <cell r="G255" t="str">
            <v>HUANIPACA</v>
          </cell>
          <cell r="H255" t="str">
            <v>011913</v>
          </cell>
          <cell r="I255" t="str">
            <v>2</v>
          </cell>
        </row>
        <row r="256">
          <cell r="A256" t="str">
            <v>APURIMACABANCAYLAMBRAMA</v>
          </cell>
          <cell r="B256" t="str">
            <v>03</v>
          </cell>
          <cell r="C256" t="str">
            <v>01</v>
          </cell>
          <cell r="D256" t="str">
            <v>06</v>
          </cell>
          <cell r="E256" t="str">
            <v>APURIMAC</v>
          </cell>
          <cell r="F256" t="str">
            <v>ABANCAY</v>
          </cell>
          <cell r="G256" t="str">
            <v>LAMBRAMA</v>
          </cell>
          <cell r="H256" t="str">
            <v>010256</v>
          </cell>
          <cell r="I256" t="str">
            <v>2</v>
          </cell>
        </row>
        <row r="257">
          <cell r="A257" t="str">
            <v>APURIMACABANCAYPICHIRHUA</v>
          </cell>
          <cell r="B257" t="str">
            <v>03</v>
          </cell>
          <cell r="C257" t="str">
            <v>01</v>
          </cell>
          <cell r="D257" t="str">
            <v>07</v>
          </cell>
          <cell r="E257" t="str">
            <v>APURIMAC</v>
          </cell>
          <cell r="F257" t="str">
            <v>ABANCAY</v>
          </cell>
          <cell r="G257" t="str">
            <v>PICHIRHUA</v>
          </cell>
          <cell r="H257" t="str">
            <v>010257</v>
          </cell>
          <cell r="I257" t="str">
            <v>2</v>
          </cell>
        </row>
        <row r="258">
          <cell r="A258" t="str">
            <v>APURIMACABANCAYSAN PEDRO DE CACHORA</v>
          </cell>
          <cell r="B258" t="str">
            <v>03</v>
          </cell>
          <cell r="C258" t="str">
            <v>01</v>
          </cell>
          <cell r="D258" t="str">
            <v>08</v>
          </cell>
          <cell r="E258" t="str">
            <v>APURIMAC</v>
          </cell>
          <cell r="F258" t="str">
            <v>ABANCAY</v>
          </cell>
          <cell r="G258" t="str">
            <v>SAN PEDRO DE CACHORA</v>
          </cell>
          <cell r="H258" t="str">
            <v>010258</v>
          </cell>
          <cell r="I258" t="str">
            <v>2</v>
          </cell>
        </row>
        <row r="259">
          <cell r="A259" t="str">
            <v>APURIMACABANCAYTAMBURCO</v>
          </cell>
          <cell r="B259" t="str">
            <v>03</v>
          </cell>
          <cell r="C259" t="str">
            <v>01</v>
          </cell>
          <cell r="D259" t="str">
            <v>09</v>
          </cell>
          <cell r="E259" t="str">
            <v>APURIMAC</v>
          </cell>
          <cell r="F259" t="str">
            <v>ABANCAY</v>
          </cell>
          <cell r="G259" t="str">
            <v>TAMBURCO</v>
          </cell>
          <cell r="H259" t="str">
            <v>010259</v>
          </cell>
          <cell r="I259" t="str">
            <v>2</v>
          </cell>
        </row>
        <row r="260">
          <cell r="A260" t="str">
            <v>APURIMACANDAHUAYLASANDAHUAYLAS</v>
          </cell>
          <cell r="B260" t="str">
            <v>03</v>
          </cell>
          <cell r="C260" t="str">
            <v>02</v>
          </cell>
          <cell r="D260" t="str">
            <v>01</v>
          </cell>
          <cell r="E260" t="str">
            <v>APURIMAC</v>
          </cell>
          <cell r="F260" t="str">
            <v>ANDAHUAYLAS</v>
          </cell>
          <cell r="G260" t="str">
            <v>ANDAHUAYLAS</v>
          </cell>
          <cell r="H260" t="str">
            <v>010271</v>
          </cell>
          <cell r="I260" t="str">
            <v>1</v>
          </cell>
        </row>
        <row r="261">
          <cell r="A261" t="str">
            <v>APURIMACANDAHUAYLASANDARAPA</v>
          </cell>
          <cell r="B261" t="str">
            <v>03</v>
          </cell>
          <cell r="C261" t="str">
            <v>02</v>
          </cell>
          <cell r="D261" t="str">
            <v>02</v>
          </cell>
          <cell r="E261" t="str">
            <v>APURIMAC</v>
          </cell>
          <cell r="F261" t="str">
            <v>ANDAHUAYLAS</v>
          </cell>
          <cell r="G261" t="str">
            <v>ANDARAPA</v>
          </cell>
          <cell r="H261" t="str">
            <v>010279</v>
          </cell>
          <cell r="I261" t="str">
            <v>2</v>
          </cell>
        </row>
        <row r="262">
          <cell r="A262" t="str">
            <v>APURIMACANDAHUAYLASCHIARA</v>
          </cell>
          <cell r="B262" t="str">
            <v>03</v>
          </cell>
          <cell r="C262" t="str">
            <v>02</v>
          </cell>
          <cell r="D262" t="str">
            <v>03</v>
          </cell>
          <cell r="E262" t="str">
            <v>APURIMAC</v>
          </cell>
          <cell r="F262" t="str">
            <v>ANDAHUAYLAS</v>
          </cell>
          <cell r="G262" t="str">
            <v>CHIARA</v>
          </cell>
          <cell r="H262" t="str">
            <v>010272</v>
          </cell>
          <cell r="I262" t="str">
            <v>2</v>
          </cell>
        </row>
        <row r="263">
          <cell r="A263" t="str">
            <v>APURIMACANDAHUAYLASHUANCARAMA</v>
          </cell>
          <cell r="B263" t="str">
            <v>03</v>
          </cell>
          <cell r="C263" t="str">
            <v>02</v>
          </cell>
          <cell r="D263" t="str">
            <v>04</v>
          </cell>
          <cell r="E263" t="str">
            <v>APURIMAC</v>
          </cell>
          <cell r="F263" t="str">
            <v>ANDAHUAYLAS</v>
          </cell>
          <cell r="G263" t="str">
            <v>HUANCARAMA</v>
          </cell>
          <cell r="H263" t="str">
            <v>010280</v>
          </cell>
          <cell r="I263" t="str">
            <v>2</v>
          </cell>
        </row>
        <row r="264">
          <cell r="A264" t="str">
            <v>APURIMACANDAHUAYLASHUANCARAY</v>
          </cell>
          <cell r="B264" t="str">
            <v>03</v>
          </cell>
          <cell r="C264" t="str">
            <v>02</v>
          </cell>
          <cell r="D264" t="str">
            <v>05</v>
          </cell>
          <cell r="E264" t="str">
            <v>APURIMAC</v>
          </cell>
          <cell r="F264" t="str">
            <v>ANDAHUAYLAS</v>
          </cell>
          <cell r="G264" t="str">
            <v>HUANCARAY</v>
          </cell>
          <cell r="H264" t="str">
            <v>010273</v>
          </cell>
          <cell r="I264" t="str">
            <v>2</v>
          </cell>
        </row>
        <row r="265">
          <cell r="A265" t="str">
            <v>APURIMACANDAHUAYLASHUAYANA</v>
          </cell>
          <cell r="B265" t="str">
            <v>03</v>
          </cell>
          <cell r="C265" t="str">
            <v>02</v>
          </cell>
          <cell r="D265" t="str">
            <v>06</v>
          </cell>
          <cell r="E265" t="str">
            <v>APURIMAC</v>
          </cell>
          <cell r="F265" t="str">
            <v>ANDAHUAYLAS</v>
          </cell>
          <cell r="G265" t="str">
            <v>HUAYANA</v>
          </cell>
          <cell r="H265" t="str">
            <v>010285</v>
          </cell>
          <cell r="I265" t="str">
            <v>2</v>
          </cell>
        </row>
        <row r="266">
          <cell r="A266" t="str">
            <v>APURIMACANDAHUAYLASKISHUARA</v>
          </cell>
          <cell r="B266" t="str">
            <v>03</v>
          </cell>
          <cell r="C266" t="str">
            <v>02</v>
          </cell>
          <cell r="D266" t="str">
            <v>07</v>
          </cell>
          <cell r="E266" t="str">
            <v>APURIMAC</v>
          </cell>
          <cell r="F266" t="str">
            <v>ANDAHUAYLAS</v>
          </cell>
          <cell r="G266" t="str">
            <v>KISHUARA</v>
          </cell>
          <cell r="H266" t="str">
            <v>010281</v>
          </cell>
          <cell r="I266" t="str">
            <v>2</v>
          </cell>
        </row>
        <row r="267">
          <cell r="A267" t="str">
            <v>APURIMACANDAHUAYLASPACOBAMBA</v>
          </cell>
          <cell r="B267" t="str">
            <v>03</v>
          </cell>
          <cell r="C267" t="str">
            <v>02</v>
          </cell>
          <cell r="D267" t="str">
            <v>08</v>
          </cell>
          <cell r="E267" t="str">
            <v>APURIMAC</v>
          </cell>
          <cell r="F267" t="str">
            <v>ANDAHUAYLAS</v>
          </cell>
          <cell r="G267" t="str">
            <v>PACOBAMBA</v>
          </cell>
          <cell r="H267" t="str">
            <v>010282</v>
          </cell>
          <cell r="I267" t="str">
            <v>2</v>
          </cell>
        </row>
        <row r="268">
          <cell r="A268" t="str">
            <v>APURIMACANDAHUAYLASPACUCHA</v>
          </cell>
          <cell r="B268" t="str">
            <v>03</v>
          </cell>
          <cell r="C268" t="str">
            <v>02</v>
          </cell>
          <cell r="D268" t="str">
            <v>09</v>
          </cell>
          <cell r="E268" t="str">
            <v>APURIMAC</v>
          </cell>
          <cell r="F268" t="str">
            <v>ANDAHUAYLAS</v>
          </cell>
          <cell r="G268" t="str">
            <v>PACUCHA</v>
          </cell>
          <cell r="H268" t="str">
            <v>010283</v>
          </cell>
          <cell r="I268" t="str">
            <v>2</v>
          </cell>
        </row>
        <row r="269">
          <cell r="A269" t="str">
            <v>APURIMACANDAHUAYLASPAMPACHIRI</v>
          </cell>
          <cell r="B269" t="str">
            <v>03</v>
          </cell>
          <cell r="C269" t="str">
            <v>02</v>
          </cell>
          <cell r="D269" t="str">
            <v>10</v>
          </cell>
          <cell r="E269" t="str">
            <v>APURIMAC</v>
          </cell>
          <cell r="F269" t="str">
            <v>ANDAHUAYLAS</v>
          </cell>
          <cell r="G269" t="str">
            <v>PAMPACHIRI</v>
          </cell>
          <cell r="H269" t="str">
            <v>010286</v>
          </cell>
          <cell r="I269" t="str">
            <v>2</v>
          </cell>
        </row>
        <row r="270">
          <cell r="A270" t="str">
            <v>APURIMACANDAHUAYLASPOMACOCHA</v>
          </cell>
          <cell r="B270" t="str">
            <v>03</v>
          </cell>
          <cell r="C270" t="str">
            <v>02</v>
          </cell>
          <cell r="D270" t="str">
            <v>11</v>
          </cell>
          <cell r="E270" t="str">
            <v>APURIMAC</v>
          </cell>
          <cell r="F270" t="str">
            <v>ANDAHUAYLAS</v>
          </cell>
          <cell r="G270" t="str">
            <v>POMACOCHA</v>
          </cell>
          <cell r="H270" t="str">
            <v>010287</v>
          </cell>
          <cell r="I270" t="str">
            <v>2</v>
          </cell>
        </row>
        <row r="271">
          <cell r="A271" t="str">
            <v>APURIMACANDAHUAYLASSAN ANTONIO DE CACHI</v>
          </cell>
          <cell r="B271" t="str">
            <v>03</v>
          </cell>
          <cell r="C271" t="str">
            <v>02</v>
          </cell>
          <cell r="D271" t="str">
            <v>12</v>
          </cell>
          <cell r="E271" t="str">
            <v>APURIMAC</v>
          </cell>
          <cell r="F271" t="str">
            <v>ANDAHUAYLAS</v>
          </cell>
          <cell r="G271" t="str">
            <v>SAN ANTONIO DE CACHI</v>
          </cell>
          <cell r="H271" t="str">
            <v>010274</v>
          </cell>
          <cell r="I271" t="str">
            <v>2</v>
          </cell>
        </row>
        <row r="272">
          <cell r="A272" t="str">
            <v>APURIMACANDAHUAYLASSAN JERONIMO</v>
          </cell>
          <cell r="B272" t="str">
            <v>03</v>
          </cell>
          <cell r="C272" t="str">
            <v>02</v>
          </cell>
          <cell r="D272" t="str">
            <v>13</v>
          </cell>
          <cell r="E272" t="str">
            <v>APURIMAC</v>
          </cell>
          <cell r="F272" t="str">
            <v>ANDAHUAYLAS</v>
          </cell>
          <cell r="G272" t="str">
            <v>SAN JERONIMO</v>
          </cell>
          <cell r="H272" t="str">
            <v>010275</v>
          </cell>
          <cell r="I272" t="str">
            <v>2</v>
          </cell>
        </row>
        <row r="273">
          <cell r="A273" t="str">
            <v>APURIMACANDAHUAYLASSAN MIGUEL DE CHACCRAMPA</v>
          </cell>
          <cell r="B273" t="str">
            <v>03</v>
          </cell>
          <cell r="C273" t="str">
            <v>02</v>
          </cell>
          <cell r="D273" t="str">
            <v>14</v>
          </cell>
          <cell r="E273" t="str">
            <v>APURIMAC</v>
          </cell>
          <cell r="F273" t="str">
            <v>ANDAHUAYLAS</v>
          </cell>
          <cell r="G273" t="str">
            <v>SAN MIGUEL DE CHACCRAMPA</v>
          </cell>
          <cell r="H273" t="str">
            <v>010288</v>
          </cell>
          <cell r="I273" t="str">
            <v>2</v>
          </cell>
        </row>
        <row r="274">
          <cell r="A274" t="str">
            <v>APURIMACANDAHUAYLASSANTA MARIA DE CHICMO</v>
          </cell>
          <cell r="B274" t="str">
            <v>03</v>
          </cell>
          <cell r="C274" t="str">
            <v>02</v>
          </cell>
          <cell r="D274" t="str">
            <v>15</v>
          </cell>
          <cell r="E274" t="str">
            <v>APURIMAC</v>
          </cell>
          <cell r="F274" t="str">
            <v>ANDAHUAYLAS</v>
          </cell>
          <cell r="G274" t="str">
            <v>SANTA MARIA DE CHICMO</v>
          </cell>
          <cell r="H274" t="str">
            <v>010276</v>
          </cell>
          <cell r="I274" t="str">
            <v>2</v>
          </cell>
        </row>
        <row r="275">
          <cell r="A275" t="str">
            <v>APURIMACANDAHUAYLASTALAVERA</v>
          </cell>
          <cell r="B275" t="str">
            <v>03</v>
          </cell>
          <cell r="C275" t="str">
            <v>02</v>
          </cell>
          <cell r="D275" t="str">
            <v>16</v>
          </cell>
          <cell r="E275" t="str">
            <v>APURIMAC</v>
          </cell>
          <cell r="F275" t="str">
            <v>ANDAHUAYLAS</v>
          </cell>
          <cell r="G275" t="str">
            <v>TALAVERA</v>
          </cell>
          <cell r="H275" t="str">
            <v>010277</v>
          </cell>
          <cell r="I275" t="str">
            <v>2</v>
          </cell>
        </row>
        <row r="276">
          <cell r="A276" t="str">
            <v>APURIMACANDAHUAYLASTUMAY HUARACA</v>
          </cell>
          <cell r="B276" t="str">
            <v>03</v>
          </cell>
          <cell r="C276" t="str">
            <v>02</v>
          </cell>
          <cell r="D276" t="str">
            <v>17</v>
          </cell>
          <cell r="E276" t="str">
            <v>APURIMAC</v>
          </cell>
          <cell r="F276" t="str">
            <v>ANDAHUAYLAS</v>
          </cell>
          <cell r="G276" t="str">
            <v>TUMAY HUARACA</v>
          </cell>
          <cell r="H276" t="str">
            <v>010289</v>
          </cell>
          <cell r="I276" t="str">
            <v>2</v>
          </cell>
        </row>
        <row r="277">
          <cell r="A277" t="str">
            <v>APURIMACANDAHUAYLASTURPO</v>
          </cell>
          <cell r="B277" t="str">
            <v>03</v>
          </cell>
          <cell r="C277" t="str">
            <v>02</v>
          </cell>
          <cell r="D277" t="str">
            <v>18</v>
          </cell>
          <cell r="E277" t="str">
            <v>APURIMAC</v>
          </cell>
          <cell r="F277" t="str">
            <v>ANDAHUAYLAS</v>
          </cell>
          <cell r="G277" t="str">
            <v>TURPO</v>
          </cell>
          <cell r="H277" t="str">
            <v>010278</v>
          </cell>
          <cell r="I277" t="str">
            <v>2</v>
          </cell>
        </row>
        <row r="278">
          <cell r="A278" t="str">
            <v>APURIMACANDAHUAYLASKAQUIABAMBA</v>
          </cell>
          <cell r="B278" t="str">
            <v>03</v>
          </cell>
          <cell r="C278" t="str">
            <v>02</v>
          </cell>
          <cell r="D278" t="str">
            <v>19</v>
          </cell>
          <cell r="E278" t="str">
            <v>APURIMAC</v>
          </cell>
          <cell r="F278" t="str">
            <v>ANDAHUAYLAS</v>
          </cell>
          <cell r="G278" t="str">
            <v>KAQUIABAMBA</v>
          </cell>
          <cell r="H278" t="str">
            <v>011931</v>
          </cell>
          <cell r="I278" t="str">
            <v>2</v>
          </cell>
        </row>
        <row r="279">
          <cell r="A279" t="str">
            <v>APURIMACANTABAMBAANTABAMBA</v>
          </cell>
          <cell r="B279" t="str">
            <v>03</v>
          </cell>
          <cell r="C279" t="str">
            <v>03</v>
          </cell>
          <cell r="D279" t="str">
            <v>01</v>
          </cell>
          <cell r="E279" t="str">
            <v>APURIMAC</v>
          </cell>
          <cell r="F279" t="str">
            <v>ANTABAMBA</v>
          </cell>
          <cell r="G279" t="str">
            <v>ANTABAMBA</v>
          </cell>
          <cell r="H279" t="str">
            <v>010290</v>
          </cell>
          <cell r="I279" t="str">
            <v>1</v>
          </cell>
        </row>
        <row r="280">
          <cell r="A280" t="str">
            <v>APURIMACANTABAMBAEL ORO</v>
          </cell>
          <cell r="B280" t="str">
            <v>03</v>
          </cell>
          <cell r="C280" t="str">
            <v>03</v>
          </cell>
          <cell r="D280" t="str">
            <v>02</v>
          </cell>
          <cell r="E280" t="str">
            <v>APURIMAC</v>
          </cell>
          <cell r="F280" t="str">
            <v>ANTABAMBA</v>
          </cell>
          <cell r="G280" t="str">
            <v>EL ORO</v>
          </cell>
          <cell r="H280" t="str">
            <v>010265</v>
          </cell>
          <cell r="I280" t="str">
            <v>2</v>
          </cell>
        </row>
        <row r="281">
          <cell r="A281" t="str">
            <v>APURIMACANTABAMBAHUAQUIRCA</v>
          </cell>
          <cell r="B281" t="str">
            <v>03</v>
          </cell>
          <cell r="C281" t="str">
            <v>03</v>
          </cell>
          <cell r="D281" t="str">
            <v>03</v>
          </cell>
          <cell r="E281" t="str">
            <v>APURIMAC</v>
          </cell>
          <cell r="F281" t="str">
            <v>ANTABAMBA</v>
          </cell>
          <cell r="G281" t="str">
            <v>HUAQUIRCA</v>
          </cell>
          <cell r="H281" t="str">
            <v>010291</v>
          </cell>
          <cell r="I281" t="str">
            <v>2</v>
          </cell>
        </row>
        <row r="282">
          <cell r="A282" t="str">
            <v>APURIMACANTABAMBAJUAN ESPINOZA MEDRANO</v>
          </cell>
          <cell r="B282" t="str">
            <v>03</v>
          </cell>
          <cell r="C282" t="str">
            <v>03</v>
          </cell>
          <cell r="D282" t="str">
            <v>04</v>
          </cell>
          <cell r="E282" t="str">
            <v>APURIMAC</v>
          </cell>
          <cell r="F282" t="str">
            <v>ANTABAMBA</v>
          </cell>
          <cell r="G282" t="str">
            <v>JUAN ESPINOZA MEDRANO</v>
          </cell>
          <cell r="H282" t="str">
            <v>010292</v>
          </cell>
          <cell r="I282" t="str">
            <v>2</v>
          </cell>
        </row>
        <row r="283">
          <cell r="A283" t="str">
            <v>APURIMACANTABAMBAOROPESA</v>
          </cell>
          <cell r="B283" t="str">
            <v>03</v>
          </cell>
          <cell r="C283" t="str">
            <v>03</v>
          </cell>
          <cell r="D283" t="str">
            <v>05</v>
          </cell>
          <cell r="E283" t="str">
            <v>APURIMAC</v>
          </cell>
          <cell r="F283" t="str">
            <v>ANTABAMBA</v>
          </cell>
          <cell r="G283" t="str">
            <v>OROPESA</v>
          </cell>
          <cell r="H283" t="str">
            <v>010323</v>
          </cell>
          <cell r="I283" t="str">
            <v>2</v>
          </cell>
        </row>
        <row r="284">
          <cell r="A284" t="str">
            <v>APURIMACANTABAMBAPACHACONAS</v>
          </cell>
          <cell r="B284" t="str">
            <v>03</v>
          </cell>
          <cell r="C284" t="str">
            <v>03</v>
          </cell>
          <cell r="D284" t="str">
            <v>06</v>
          </cell>
          <cell r="E284" t="str">
            <v>APURIMAC</v>
          </cell>
          <cell r="F284" t="str">
            <v>ANTABAMBA</v>
          </cell>
          <cell r="G284" t="str">
            <v>PACHACONAS</v>
          </cell>
          <cell r="H284" t="str">
            <v>010266</v>
          </cell>
          <cell r="I284" t="str">
            <v>2</v>
          </cell>
        </row>
        <row r="285">
          <cell r="A285" t="str">
            <v>APURIMACANTABAMBASABAINO</v>
          </cell>
          <cell r="B285" t="str">
            <v>03</v>
          </cell>
          <cell r="C285" t="str">
            <v>03</v>
          </cell>
          <cell r="D285" t="str">
            <v>07</v>
          </cell>
          <cell r="E285" t="str">
            <v>APURIMAC</v>
          </cell>
          <cell r="F285" t="str">
            <v>ANTABAMBA</v>
          </cell>
          <cell r="G285" t="str">
            <v>SABAINO</v>
          </cell>
          <cell r="H285" t="str">
            <v>010293</v>
          </cell>
          <cell r="I285" t="str">
            <v>2</v>
          </cell>
        </row>
        <row r="286">
          <cell r="A286" t="str">
            <v>APURIMACAYMARAESCHALHUANCA</v>
          </cell>
          <cell r="B286" t="str">
            <v>03</v>
          </cell>
          <cell r="C286" t="str">
            <v>04</v>
          </cell>
          <cell r="D286" t="str">
            <v>01</v>
          </cell>
          <cell r="E286" t="str">
            <v>APURIMAC</v>
          </cell>
          <cell r="F286" t="str">
            <v>AYMARAES</v>
          </cell>
          <cell r="G286" t="str">
            <v>CHALHUANCA</v>
          </cell>
          <cell r="H286" t="str">
            <v>010294</v>
          </cell>
          <cell r="I286" t="str">
            <v>1</v>
          </cell>
        </row>
        <row r="287">
          <cell r="A287" t="str">
            <v>APURIMACAYMARAESCAPAYA</v>
          </cell>
          <cell r="B287" t="str">
            <v>03</v>
          </cell>
          <cell r="C287" t="str">
            <v>04</v>
          </cell>
          <cell r="D287" t="str">
            <v>02</v>
          </cell>
          <cell r="E287" t="str">
            <v>APURIMAC</v>
          </cell>
          <cell r="F287" t="str">
            <v>AYMARAES</v>
          </cell>
          <cell r="G287" t="str">
            <v>CAPAYA</v>
          </cell>
          <cell r="H287" t="str">
            <v>010295</v>
          </cell>
          <cell r="I287" t="str">
            <v>2</v>
          </cell>
        </row>
        <row r="288">
          <cell r="A288" t="str">
            <v>APURIMACAYMARAESCARAYBAMBA</v>
          </cell>
          <cell r="B288" t="str">
            <v>03</v>
          </cell>
          <cell r="C288" t="str">
            <v>04</v>
          </cell>
          <cell r="D288" t="str">
            <v>03</v>
          </cell>
          <cell r="E288" t="str">
            <v>APURIMAC</v>
          </cell>
          <cell r="F288" t="str">
            <v>AYMARAES</v>
          </cell>
          <cell r="G288" t="str">
            <v>CARAYBAMBA</v>
          </cell>
          <cell r="H288" t="str">
            <v>010296</v>
          </cell>
          <cell r="I288" t="str">
            <v>2</v>
          </cell>
        </row>
        <row r="289">
          <cell r="A289" t="str">
            <v>APURIMACAYMARAESCHAPIMARCA</v>
          </cell>
          <cell r="B289" t="str">
            <v>03</v>
          </cell>
          <cell r="C289" t="str">
            <v>04</v>
          </cell>
          <cell r="D289" t="str">
            <v>04</v>
          </cell>
          <cell r="E289" t="str">
            <v>APURIMAC</v>
          </cell>
          <cell r="F289" t="str">
            <v>AYMARAES</v>
          </cell>
          <cell r="G289" t="str">
            <v>CHAPIMARCA</v>
          </cell>
          <cell r="H289" t="str">
            <v>011917</v>
          </cell>
          <cell r="I289" t="str">
            <v>2</v>
          </cell>
        </row>
        <row r="290">
          <cell r="A290" t="str">
            <v>APURIMACAYMARAESCOLCABAMBA</v>
          </cell>
          <cell r="B290" t="str">
            <v>03</v>
          </cell>
          <cell r="C290" t="str">
            <v>04</v>
          </cell>
          <cell r="D290" t="str">
            <v>05</v>
          </cell>
          <cell r="E290" t="str">
            <v>APURIMAC</v>
          </cell>
          <cell r="F290" t="str">
            <v>AYMARAES</v>
          </cell>
          <cell r="G290" t="str">
            <v>COLCABAMBA</v>
          </cell>
          <cell r="H290" t="str">
            <v>010261</v>
          </cell>
          <cell r="I290" t="str">
            <v>2</v>
          </cell>
        </row>
        <row r="291">
          <cell r="A291" t="str">
            <v>APURIMACAYMARAESCOTARUSE</v>
          </cell>
          <cell r="B291" t="str">
            <v>03</v>
          </cell>
          <cell r="C291" t="str">
            <v>04</v>
          </cell>
          <cell r="D291" t="str">
            <v>06</v>
          </cell>
          <cell r="E291" t="str">
            <v>APURIMAC</v>
          </cell>
          <cell r="F291" t="str">
            <v>AYMARAES</v>
          </cell>
          <cell r="G291" t="str">
            <v>COTARUSE</v>
          </cell>
          <cell r="H291" t="str">
            <v>010297</v>
          </cell>
          <cell r="I291" t="str">
            <v>2</v>
          </cell>
        </row>
        <row r="292">
          <cell r="A292" t="str">
            <v>APURIMACAYMARAESHUAYLLO</v>
          </cell>
          <cell r="B292" t="str">
            <v>03</v>
          </cell>
          <cell r="C292" t="str">
            <v>04</v>
          </cell>
          <cell r="D292" t="str">
            <v>07</v>
          </cell>
          <cell r="E292" t="str">
            <v>APURIMAC</v>
          </cell>
          <cell r="F292" t="str">
            <v>AYMARAES</v>
          </cell>
          <cell r="G292" t="str">
            <v>HUAYLLO</v>
          </cell>
          <cell r="H292" t="str">
            <v>011911</v>
          </cell>
          <cell r="I292" t="str">
            <v>2</v>
          </cell>
        </row>
        <row r="293">
          <cell r="A293" t="str">
            <v>APURIMACAYMARAESJUSTO APU SAHUARAURA</v>
          </cell>
          <cell r="B293" t="str">
            <v>03</v>
          </cell>
          <cell r="C293" t="str">
            <v>04</v>
          </cell>
          <cell r="D293" t="str">
            <v>08</v>
          </cell>
          <cell r="E293" t="str">
            <v>APURIMAC</v>
          </cell>
          <cell r="F293" t="str">
            <v>AYMARAES</v>
          </cell>
          <cell r="G293" t="str">
            <v>JUSTO APU SAHUARAURA</v>
          </cell>
          <cell r="H293" t="str">
            <v>010267</v>
          </cell>
          <cell r="I293" t="str">
            <v>2</v>
          </cell>
        </row>
        <row r="294">
          <cell r="A294" t="str">
            <v>APURIMACAYMARAESLUCRE</v>
          </cell>
          <cell r="B294" t="str">
            <v>03</v>
          </cell>
          <cell r="C294" t="str">
            <v>04</v>
          </cell>
          <cell r="D294" t="str">
            <v>09</v>
          </cell>
          <cell r="E294" t="str">
            <v>APURIMAC</v>
          </cell>
          <cell r="F294" t="str">
            <v>AYMARAES</v>
          </cell>
          <cell r="G294" t="str">
            <v>LUCRE</v>
          </cell>
          <cell r="H294" t="str">
            <v>010262</v>
          </cell>
          <cell r="I294" t="str">
            <v>2</v>
          </cell>
        </row>
        <row r="295">
          <cell r="A295" t="str">
            <v>APURIMACAYMARAESPOCOHUANCA</v>
          </cell>
          <cell r="B295" t="str">
            <v>03</v>
          </cell>
          <cell r="C295" t="str">
            <v>04</v>
          </cell>
          <cell r="D295" t="str">
            <v>10</v>
          </cell>
          <cell r="E295" t="str">
            <v>APURIMAC</v>
          </cell>
          <cell r="F295" t="str">
            <v>AYMARAES</v>
          </cell>
          <cell r="G295" t="str">
            <v>POCOHUANCA</v>
          </cell>
          <cell r="H295" t="str">
            <v>010268</v>
          </cell>
          <cell r="I295" t="str">
            <v>2</v>
          </cell>
        </row>
        <row r="296">
          <cell r="A296" t="str">
            <v>APURIMACAYMARAESSAN JUAN DE CHACÑA</v>
          </cell>
          <cell r="B296" t="str">
            <v>03</v>
          </cell>
          <cell r="C296" t="str">
            <v>04</v>
          </cell>
          <cell r="D296" t="str">
            <v>11</v>
          </cell>
          <cell r="E296" t="str">
            <v>APURIMAC</v>
          </cell>
          <cell r="F296" t="str">
            <v>AYMARAES</v>
          </cell>
          <cell r="G296" t="str">
            <v>SAN JUAN DE CHACÑA</v>
          </cell>
          <cell r="H296" t="str">
            <v>010263</v>
          </cell>
          <cell r="I296" t="str">
            <v>2</v>
          </cell>
        </row>
        <row r="297">
          <cell r="A297" t="str">
            <v>APURIMACAYMARAESSAÑAYCA</v>
          </cell>
          <cell r="B297" t="str">
            <v>03</v>
          </cell>
          <cell r="C297" t="str">
            <v>04</v>
          </cell>
          <cell r="D297" t="str">
            <v>12</v>
          </cell>
          <cell r="E297" t="str">
            <v>APURIMAC</v>
          </cell>
          <cell r="F297" t="str">
            <v>AYMARAES</v>
          </cell>
          <cell r="G297" t="str">
            <v>SAÑAYCA</v>
          </cell>
          <cell r="H297" t="str">
            <v>010299</v>
          </cell>
          <cell r="I297" t="str">
            <v>2</v>
          </cell>
        </row>
        <row r="298">
          <cell r="A298" t="str">
            <v>APURIMACAYMARAESSORAYA</v>
          </cell>
          <cell r="B298" t="str">
            <v>03</v>
          </cell>
          <cell r="C298" t="str">
            <v>04</v>
          </cell>
          <cell r="D298" t="str">
            <v>13</v>
          </cell>
          <cell r="E298" t="str">
            <v>APURIMAC</v>
          </cell>
          <cell r="F298" t="str">
            <v>AYMARAES</v>
          </cell>
          <cell r="G298" t="str">
            <v>SORAYA</v>
          </cell>
          <cell r="H298" t="str">
            <v>010300</v>
          </cell>
          <cell r="I298" t="str">
            <v>2</v>
          </cell>
        </row>
        <row r="299">
          <cell r="A299" t="str">
            <v>APURIMACAYMARAESTAPAIRIHUA</v>
          </cell>
          <cell r="B299" t="str">
            <v>03</v>
          </cell>
          <cell r="C299" t="str">
            <v>04</v>
          </cell>
          <cell r="D299" t="str">
            <v>14</v>
          </cell>
          <cell r="E299" t="str">
            <v>APURIMAC</v>
          </cell>
          <cell r="F299" t="str">
            <v>AYMARAES</v>
          </cell>
          <cell r="G299" t="str">
            <v>TAPAIRIHUA</v>
          </cell>
          <cell r="H299" t="str">
            <v>010269</v>
          </cell>
          <cell r="I299" t="str">
            <v>2</v>
          </cell>
        </row>
        <row r="300">
          <cell r="A300" t="str">
            <v>APURIMACAYMARAESTINTAY</v>
          </cell>
          <cell r="B300" t="str">
            <v>03</v>
          </cell>
          <cell r="C300" t="str">
            <v>04</v>
          </cell>
          <cell r="D300" t="str">
            <v>15</v>
          </cell>
          <cell r="E300" t="str">
            <v>APURIMAC</v>
          </cell>
          <cell r="F300" t="str">
            <v>AYMARAES</v>
          </cell>
          <cell r="G300" t="str">
            <v>TINTAY</v>
          </cell>
          <cell r="H300" t="str">
            <v>010264</v>
          </cell>
          <cell r="I300" t="str">
            <v>2</v>
          </cell>
        </row>
        <row r="301">
          <cell r="A301" t="str">
            <v>APURIMACAYMARAESTORAYA</v>
          </cell>
          <cell r="B301" t="str">
            <v>03</v>
          </cell>
          <cell r="C301" t="str">
            <v>04</v>
          </cell>
          <cell r="D301" t="str">
            <v>16</v>
          </cell>
          <cell r="E301" t="str">
            <v>APURIMAC</v>
          </cell>
          <cell r="F301" t="str">
            <v>AYMARAES</v>
          </cell>
          <cell r="G301" t="str">
            <v>TORAYA</v>
          </cell>
          <cell r="H301" t="str">
            <v>010301</v>
          </cell>
          <cell r="I301" t="str">
            <v>2</v>
          </cell>
        </row>
        <row r="302">
          <cell r="A302" t="str">
            <v>APURIMACAYMARAESYANACA</v>
          </cell>
          <cell r="B302" t="str">
            <v>03</v>
          </cell>
          <cell r="C302" t="str">
            <v>04</v>
          </cell>
          <cell r="D302" t="str">
            <v>17</v>
          </cell>
          <cell r="E302" t="str">
            <v>APURIMAC</v>
          </cell>
          <cell r="F302" t="str">
            <v>AYMARAES</v>
          </cell>
          <cell r="G302" t="str">
            <v>YANACA</v>
          </cell>
          <cell r="H302" t="str">
            <v>010270</v>
          </cell>
          <cell r="I302" t="str">
            <v>2</v>
          </cell>
        </row>
        <row r="303">
          <cell r="A303" t="str">
            <v>APURIMACCOTABAMBASTAMBOBAMBA</v>
          </cell>
          <cell r="B303" t="str">
            <v>03</v>
          </cell>
          <cell r="C303" t="str">
            <v>05</v>
          </cell>
          <cell r="D303" t="str">
            <v>01</v>
          </cell>
          <cell r="E303" t="str">
            <v>APURIMAC</v>
          </cell>
          <cell r="F303" t="str">
            <v>COTABAMBAS</v>
          </cell>
          <cell r="G303" t="str">
            <v>TAMBOBAMBA</v>
          </cell>
          <cell r="H303" t="str">
            <v>010302</v>
          </cell>
          <cell r="I303" t="str">
            <v>1</v>
          </cell>
        </row>
        <row r="304">
          <cell r="A304" t="str">
            <v>APURIMACCOTABAMBASCOTABAMBAS</v>
          </cell>
          <cell r="B304" t="str">
            <v>03</v>
          </cell>
          <cell r="C304" t="str">
            <v>05</v>
          </cell>
          <cell r="D304" t="str">
            <v>02</v>
          </cell>
          <cell r="E304" t="str">
            <v>APURIMAC</v>
          </cell>
          <cell r="F304" t="str">
            <v>COTABAMBAS</v>
          </cell>
          <cell r="G304" t="str">
            <v>COTABAMBAS</v>
          </cell>
          <cell r="H304" t="str">
            <v>010303</v>
          </cell>
          <cell r="I304" t="str">
            <v>2</v>
          </cell>
        </row>
        <row r="305">
          <cell r="A305" t="str">
            <v>APURIMACCOTABAMBASCOYLLURQUI</v>
          </cell>
          <cell r="B305" t="str">
            <v>03</v>
          </cell>
          <cell r="C305" t="str">
            <v>05</v>
          </cell>
          <cell r="D305" t="str">
            <v>03</v>
          </cell>
          <cell r="E305" t="str">
            <v>APURIMAC</v>
          </cell>
          <cell r="F305" t="str">
            <v>COTABAMBAS</v>
          </cell>
          <cell r="G305" t="str">
            <v>COYLLURQUI</v>
          </cell>
          <cell r="H305" t="str">
            <v>010304</v>
          </cell>
          <cell r="I305" t="str">
            <v>2</v>
          </cell>
        </row>
        <row r="306">
          <cell r="A306" t="str">
            <v>APURIMACCOTABAMBASHAQUIRA</v>
          </cell>
          <cell r="B306" t="str">
            <v>03</v>
          </cell>
          <cell r="C306" t="str">
            <v>05</v>
          </cell>
          <cell r="D306" t="str">
            <v>04</v>
          </cell>
          <cell r="E306" t="str">
            <v>APURIMAC</v>
          </cell>
          <cell r="F306" t="str">
            <v>COTABAMBAS</v>
          </cell>
          <cell r="G306" t="str">
            <v>HAQUIRA</v>
          </cell>
          <cell r="H306" t="str">
            <v>011919</v>
          </cell>
          <cell r="I306" t="str">
            <v>2</v>
          </cell>
        </row>
        <row r="307">
          <cell r="A307" t="str">
            <v>APURIMACCOTABAMBASMARA</v>
          </cell>
          <cell r="B307" t="str">
            <v>03</v>
          </cell>
          <cell r="C307" t="str">
            <v>05</v>
          </cell>
          <cell r="D307" t="str">
            <v>05</v>
          </cell>
          <cell r="E307" t="str">
            <v>APURIMAC</v>
          </cell>
          <cell r="F307" t="str">
            <v>COTABAMBAS</v>
          </cell>
          <cell r="G307" t="str">
            <v>MARA</v>
          </cell>
          <cell r="H307" t="str">
            <v>010306</v>
          </cell>
          <cell r="I307" t="str">
            <v>2</v>
          </cell>
        </row>
        <row r="308">
          <cell r="A308" t="str">
            <v>APURIMACCOTABAMBASCHALLHUAHUACHO</v>
          </cell>
          <cell r="B308" t="str">
            <v>03</v>
          </cell>
          <cell r="C308" t="str">
            <v>05</v>
          </cell>
          <cell r="D308" t="str">
            <v>06</v>
          </cell>
          <cell r="E308" t="str">
            <v>APURIMAC</v>
          </cell>
          <cell r="F308" t="str">
            <v>COTABAMBAS</v>
          </cell>
          <cell r="G308" t="str">
            <v>CHALLHUAHUACHO</v>
          </cell>
          <cell r="H308" t="str">
            <v>010307</v>
          </cell>
          <cell r="I308" t="str">
            <v>2</v>
          </cell>
        </row>
        <row r="309">
          <cell r="A309" t="str">
            <v>APURIMACCHINCHEROSCHINCHEROS</v>
          </cell>
          <cell r="B309" t="str">
            <v>03</v>
          </cell>
          <cell r="C309" t="str">
            <v>06</v>
          </cell>
          <cell r="D309" t="str">
            <v>01</v>
          </cell>
          <cell r="E309" t="str">
            <v>APURIMAC</v>
          </cell>
          <cell r="F309" t="str">
            <v>CHINCHEROS</v>
          </cell>
          <cell r="G309" t="str">
            <v>CHINCHEROS</v>
          </cell>
          <cell r="H309" t="str">
            <v>010308</v>
          </cell>
          <cell r="I309" t="str">
            <v>1</v>
          </cell>
        </row>
        <row r="310">
          <cell r="A310" t="str">
            <v>APURIMACCHINCHEROSANCO-HUALLO</v>
          </cell>
          <cell r="B310" t="str">
            <v>03</v>
          </cell>
          <cell r="C310" t="str">
            <v>06</v>
          </cell>
          <cell r="D310" t="str">
            <v>02</v>
          </cell>
          <cell r="E310" t="str">
            <v>APURIMAC</v>
          </cell>
          <cell r="F310" t="str">
            <v>CHINCHEROS</v>
          </cell>
          <cell r="G310" t="str">
            <v>ANCO-HUALLO</v>
          </cell>
          <cell r="H310" t="str">
            <v>010309</v>
          </cell>
          <cell r="I310" t="str">
            <v>2</v>
          </cell>
        </row>
        <row r="311">
          <cell r="A311" t="str">
            <v>APURIMACCHINCHEROSCOCHARCAS</v>
          </cell>
          <cell r="B311" t="str">
            <v>03</v>
          </cell>
          <cell r="C311" t="str">
            <v>06</v>
          </cell>
          <cell r="D311" t="str">
            <v>03</v>
          </cell>
          <cell r="E311" t="str">
            <v>APURIMAC</v>
          </cell>
          <cell r="F311" t="str">
            <v>CHINCHEROS</v>
          </cell>
          <cell r="G311" t="str">
            <v>COCHARCAS</v>
          </cell>
          <cell r="H311" t="str">
            <v>010310</v>
          </cell>
          <cell r="I311" t="str">
            <v>2</v>
          </cell>
        </row>
        <row r="312">
          <cell r="A312" t="str">
            <v>APURIMACCHINCHEROSHUACCANA</v>
          </cell>
          <cell r="B312" t="str">
            <v>03</v>
          </cell>
          <cell r="C312" t="str">
            <v>06</v>
          </cell>
          <cell r="D312" t="str">
            <v>04</v>
          </cell>
          <cell r="E312" t="str">
            <v>APURIMAC</v>
          </cell>
          <cell r="F312" t="str">
            <v>CHINCHEROS</v>
          </cell>
          <cell r="G312" t="str">
            <v>HUACCANA</v>
          </cell>
          <cell r="H312" t="str">
            <v>010311</v>
          </cell>
          <cell r="I312" t="str">
            <v>2</v>
          </cell>
        </row>
        <row r="313">
          <cell r="A313" t="str">
            <v>APURIMACCHINCHEROSOCOBAMBA</v>
          </cell>
          <cell r="B313" t="str">
            <v>03</v>
          </cell>
          <cell r="C313" t="str">
            <v>06</v>
          </cell>
          <cell r="D313" t="str">
            <v>05</v>
          </cell>
          <cell r="E313" t="str">
            <v>APURIMAC</v>
          </cell>
          <cell r="F313" t="str">
            <v>CHINCHEROS</v>
          </cell>
          <cell r="G313" t="str">
            <v>OCOBAMBA</v>
          </cell>
          <cell r="H313" t="str">
            <v>010312</v>
          </cell>
          <cell r="I313" t="str">
            <v>2</v>
          </cell>
        </row>
        <row r="314">
          <cell r="A314" t="str">
            <v>APURIMACCHINCHEROSONGOY</v>
          </cell>
          <cell r="B314" t="str">
            <v>03</v>
          </cell>
          <cell r="C314" t="str">
            <v>06</v>
          </cell>
          <cell r="D314" t="str">
            <v>06</v>
          </cell>
          <cell r="E314" t="str">
            <v>APURIMAC</v>
          </cell>
          <cell r="F314" t="str">
            <v>CHINCHEROS</v>
          </cell>
          <cell r="G314" t="str">
            <v>ONGOY</v>
          </cell>
          <cell r="H314" t="str">
            <v>011927</v>
          </cell>
          <cell r="I314" t="str">
            <v>2</v>
          </cell>
        </row>
        <row r="315">
          <cell r="A315" t="str">
            <v>APURIMACCHINCHEROSURANMARCA</v>
          </cell>
          <cell r="B315" t="str">
            <v>03</v>
          </cell>
          <cell r="C315" t="str">
            <v>06</v>
          </cell>
          <cell r="D315" t="str">
            <v>07</v>
          </cell>
          <cell r="E315" t="str">
            <v>APURIMAC</v>
          </cell>
          <cell r="F315" t="str">
            <v>CHINCHEROS</v>
          </cell>
          <cell r="G315" t="str">
            <v>URANMARCA</v>
          </cell>
          <cell r="H315" t="str">
            <v>010314</v>
          </cell>
          <cell r="I315" t="str">
            <v>2</v>
          </cell>
        </row>
        <row r="316">
          <cell r="A316" t="str">
            <v>APURIMACCHINCHEROSRANRACANCHA</v>
          </cell>
          <cell r="B316" t="str">
            <v>03</v>
          </cell>
          <cell r="C316" t="str">
            <v>06</v>
          </cell>
          <cell r="D316" t="str">
            <v>08</v>
          </cell>
          <cell r="E316" t="str">
            <v>APURIMAC</v>
          </cell>
          <cell r="F316" t="str">
            <v>CHINCHEROS</v>
          </cell>
          <cell r="G316" t="str">
            <v>RANRACANCHA</v>
          </cell>
          <cell r="H316" t="str">
            <v>010315</v>
          </cell>
          <cell r="I316" t="str">
            <v>2</v>
          </cell>
        </row>
        <row r="317">
          <cell r="A317" t="str">
            <v>APURIMACGRAUCHUQUIBAMBILLA</v>
          </cell>
          <cell r="B317" t="str">
            <v>03</v>
          </cell>
          <cell r="C317" t="str">
            <v>07</v>
          </cell>
          <cell r="D317" t="str">
            <v>01</v>
          </cell>
          <cell r="E317" t="str">
            <v>APURIMAC</v>
          </cell>
          <cell r="F317" t="str">
            <v>GRAU</v>
          </cell>
          <cell r="G317" t="str">
            <v>CHUQUIBAMBILLA</v>
          </cell>
          <cell r="H317" t="str">
            <v>010316</v>
          </cell>
          <cell r="I317" t="str">
            <v>1</v>
          </cell>
        </row>
        <row r="318">
          <cell r="A318" t="str">
            <v>APURIMACGRAUCURPAHUASI</v>
          </cell>
          <cell r="B318" t="str">
            <v>03</v>
          </cell>
          <cell r="C318" t="str">
            <v>07</v>
          </cell>
          <cell r="D318" t="str">
            <v>02</v>
          </cell>
          <cell r="E318" t="str">
            <v>APURIMAC</v>
          </cell>
          <cell r="F318" t="str">
            <v>GRAU</v>
          </cell>
          <cell r="G318" t="str">
            <v>CURPAHUASI</v>
          </cell>
          <cell r="H318" t="str">
            <v>012438</v>
          </cell>
          <cell r="I318" t="str">
            <v>2</v>
          </cell>
        </row>
        <row r="319">
          <cell r="A319" t="str">
            <v>APURIMACGRAUGAMARRA</v>
          </cell>
          <cell r="B319" t="str">
            <v>03</v>
          </cell>
          <cell r="C319" t="str">
            <v>07</v>
          </cell>
          <cell r="D319" t="str">
            <v>03</v>
          </cell>
          <cell r="E319" t="str">
            <v>APURIMAC</v>
          </cell>
          <cell r="F319" t="str">
            <v>GRAU</v>
          </cell>
          <cell r="G319" t="str">
            <v>GAMARRA</v>
          </cell>
          <cell r="H319" t="str">
            <v>010318</v>
          </cell>
          <cell r="I319" t="str">
            <v>2</v>
          </cell>
        </row>
        <row r="320">
          <cell r="A320" t="str">
            <v>APURIMACGRAUHUAYLLATI</v>
          </cell>
          <cell r="B320" t="str">
            <v>03</v>
          </cell>
          <cell r="C320" t="str">
            <v>07</v>
          </cell>
          <cell r="D320" t="str">
            <v>04</v>
          </cell>
          <cell r="E320" t="str">
            <v>APURIMAC</v>
          </cell>
          <cell r="F320" t="str">
            <v>GRAU</v>
          </cell>
          <cell r="G320" t="str">
            <v>HUAYLLATI</v>
          </cell>
          <cell r="H320" t="str">
            <v>011920</v>
          </cell>
          <cell r="I320" t="str">
            <v>2</v>
          </cell>
        </row>
        <row r="321">
          <cell r="A321" t="str">
            <v>APURIMACGRAUMAMARA</v>
          </cell>
          <cell r="B321" t="str">
            <v>03</v>
          </cell>
          <cell r="C321" t="str">
            <v>07</v>
          </cell>
          <cell r="D321" t="str">
            <v>05</v>
          </cell>
          <cell r="E321" t="str">
            <v>APURIMAC</v>
          </cell>
          <cell r="F321" t="str">
            <v>GRAU</v>
          </cell>
          <cell r="G321" t="str">
            <v>MAMARA</v>
          </cell>
          <cell r="H321" t="str">
            <v>010325</v>
          </cell>
          <cell r="I321" t="str">
            <v>2</v>
          </cell>
        </row>
        <row r="322">
          <cell r="A322" t="str">
            <v>APURIMACGRAUMICAELA BASTIDAS</v>
          </cell>
          <cell r="B322" t="str">
            <v>03</v>
          </cell>
          <cell r="C322" t="str">
            <v>07</v>
          </cell>
          <cell r="D322" t="str">
            <v>06</v>
          </cell>
          <cell r="E322" t="str">
            <v>APURIMAC</v>
          </cell>
          <cell r="F322" t="str">
            <v>GRAU</v>
          </cell>
          <cell r="G322" t="str">
            <v>MICAELA BASTIDAS</v>
          </cell>
          <cell r="H322" t="str">
            <v>010326</v>
          </cell>
          <cell r="I322" t="str">
            <v>2</v>
          </cell>
        </row>
        <row r="323">
          <cell r="A323" t="str">
            <v>APURIMACGRAUPATAYPAMPA</v>
          </cell>
          <cell r="B323" t="str">
            <v>03</v>
          </cell>
          <cell r="C323" t="str">
            <v>07</v>
          </cell>
          <cell r="D323" t="str">
            <v>07</v>
          </cell>
          <cell r="E323" t="str">
            <v>APURIMAC</v>
          </cell>
          <cell r="F323" t="str">
            <v>GRAU</v>
          </cell>
          <cell r="G323" t="str">
            <v>PATAYPAMPA</v>
          </cell>
          <cell r="H323" t="str">
            <v>012445</v>
          </cell>
          <cell r="I323" t="str">
            <v>2</v>
          </cell>
        </row>
        <row r="324">
          <cell r="A324" t="str">
            <v>APURIMACGRAUPROGRESO</v>
          </cell>
          <cell r="B324" t="str">
            <v>03</v>
          </cell>
          <cell r="C324" t="str">
            <v>07</v>
          </cell>
          <cell r="D324" t="str">
            <v>08</v>
          </cell>
          <cell r="E324" t="str">
            <v>APURIMAC</v>
          </cell>
          <cell r="F324" t="str">
            <v>GRAU</v>
          </cell>
          <cell r="G324" t="str">
            <v>PROGRESO</v>
          </cell>
          <cell r="H324" t="str">
            <v>010327</v>
          </cell>
          <cell r="I324" t="str">
            <v>2</v>
          </cell>
        </row>
        <row r="325">
          <cell r="A325" t="str">
            <v>APURIMACGRAUSAN ANTONIO</v>
          </cell>
          <cell r="B325" t="str">
            <v>03</v>
          </cell>
          <cell r="C325" t="str">
            <v>07</v>
          </cell>
          <cell r="D325" t="str">
            <v>09</v>
          </cell>
          <cell r="E325" t="str">
            <v>APURIMAC</v>
          </cell>
          <cell r="F325" t="str">
            <v>GRAU</v>
          </cell>
          <cell r="G325" t="str">
            <v>SAN ANTONIO</v>
          </cell>
          <cell r="H325" t="str">
            <v>010328</v>
          </cell>
          <cell r="I325" t="str">
            <v>2</v>
          </cell>
        </row>
        <row r="326">
          <cell r="A326" t="str">
            <v>APURIMACGRAUSANTA ROSA</v>
          </cell>
          <cell r="B326" t="str">
            <v>03</v>
          </cell>
          <cell r="C326" t="str">
            <v>07</v>
          </cell>
          <cell r="D326" t="str">
            <v>10</v>
          </cell>
          <cell r="E326" t="str">
            <v>APURIMAC</v>
          </cell>
          <cell r="F326" t="str">
            <v>GRAU</v>
          </cell>
          <cell r="G326" t="str">
            <v>SANTA ROSA</v>
          </cell>
          <cell r="H326" t="str">
            <v>010320</v>
          </cell>
          <cell r="I326" t="str">
            <v>2</v>
          </cell>
        </row>
        <row r="327">
          <cell r="A327" t="str">
            <v>APURIMACGRAUTURPAY</v>
          </cell>
          <cell r="B327" t="str">
            <v>03</v>
          </cell>
          <cell r="C327" t="str">
            <v>07</v>
          </cell>
          <cell r="D327" t="str">
            <v>11</v>
          </cell>
          <cell r="E327" t="str">
            <v>APURIMAC</v>
          </cell>
          <cell r="F327" t="str">
            <v>GRAU</v>
          </cell>
          <cell r="G327" t="str">
            <v>TURPAY</v>
          </cell>
          <cell r="H327" t="str">
            <v>010321</v>
          </cell>
          <cell r="I327" t="str">
            <v>2</v>
          </cell>
        </row>
        <row r="328">
          <cell r="A328" t="str">
            <v>APURIMACGRAUVILCABAMBA</v>
          </cell>
          <cell r="B328" t="str">
            <v>03</v>
          </cell>
          <cell r="C328" t="str">
            <v>07</v>
          </cell>
          <cell r="D328" t="str">
            <v>12</v>
          </cell>
          <cell r="E328" t="str">
            <v>APURIMAC</v>
          </cell>
          <cell r="F328" t="str">
            <v>GRAU</v>
          </cell>
          <cell r="G328" t="str">
            <v>VILCABAMBA</v>
          </cell>
          <cell r="H328" t="str">
            <v>010329</v>
          </cell>
          <cell r="I328" t="str">
            <v>2</v>
          </cell>
        </row>
        <row r="329">
          <cell r="A329" t="str">
            <v>APURIMACGRAUVIRUNDO</v>
          </cell>
          <cell r="B329" t="str">
            <v>03</v>
          </cell>
          <cell r="C329" t="str">
            <v>07</v>
          </cell>
          <cell r="D329" t="str">
            <v>13</v>
          </cell>
          <cell r="E329" t="str">
            <v>APURIMAC</v>
          </cell>
          <cell r="F329" t="str">
            <v>GRAU</v>
          </cell>
          <cell r="G329" t="str">
            <v>VIRUNDO</v>
          </cell>
          <cell r="H329" t="str">
            <v>010322</v>
          </cell>
          <cell r="I329" t="str">
            <v>2</v>
          </cell>
        </row>
        <row r="330">
          <cell r="A330" t="str">
            <v>APURIMACGRAUCURASCO</v>
          </cell>
          <cell r="B330" t="str">
            <v>03</v>
          </cell>
          <cell r="C330" t="str">
            <v>07</v>
          </cell>
          <cell r="D330" t="str">
            <v>14</v>
          </cell>
          <cell r="E330" t="str">
            <v>APURIMAC</v>
          </cell>
          <cell r="F330" t="str">
            <v>GRAU</v>
          </cell>
          <cell r="G330" t="str">
            <v>CURASCO</v>
          </cell>
          <cell r="H330" t="str">
            <v>010330</v>
          </cell>
          <cell r="I330" t="str">
            <v>2</v>
          </cell>
        </row>
        <row r="331">
          <cell r="A331" t="str">
            <v>AREQUIPAAREQUIPAAREQUIPA</v>
          </cell>
          <cell r="B331" t="str">
            <v>04</v>
          </cell>
          <cell r="C331" t="str">
            <v>01</v>
          </cell>
          <cell r="D331" t="str">
            <v>01</v>
          </cell>
          <cell r="E331" t="str">
            <v>AREQUIPA</v>
          </cell>
          <cell r="F331" t="str">
            <v>AREQUIPA</v>
          </cell>
          <cell r="G331" t="str">
            <v>AREQUIPA</v>
          </cell>
          <cell r="H331" t="str">
            <v>010331</v>
          </cell>
          <cell r="I331" t="str">
            <v>1</v>
          </cell>
        </row>
        <row r="332">
          <cell r="A332" t="str">
            <v>AREQUIPAAREQUIPAALTO SELVA ALEGRE</v>
          </cell>
          <cell r="B332" t="str">
            <v>04</v>
          </cell>
          <cell r="C332" t="str">
            <v>01</v>
          </cell>
          <cell r="D332" t="str">
            <v>02</v>
          </cell>
          <cell r="E332" t="str">
            <v>AREQUIPA</v>
          </cell>
          <cell r="F332" t="str">
            <v>AREQUIPA</v>
          </cell>
          <cell r="G332" t="str">
            <v>ALTO SELVA ALEGRE</v>
          </cell>
          <cell r="H332" t="str">
            <v>010343</v>
          </cell>
          <cell r="I332" t="str">
            <v>2</v>
          </cell>
        </row>
        <row r="333">
          <cell r="A333" t="str">
            <v>AREQUIPAAREQUIPACAYMA</v>
          </cell>
          <cell r="B333" t="str">
            <v>04</v>
          </cell>
          <cell r="C333" t="str">
            <v>01</v>
          </cell>
          <cell r="D333" t="str">
            <v>03</v>
          </cell>
          <cell r="E333" t="str">
            <v>AREQUIPA</v>
          </cell>
          <cell r="F333" t="str">
            <v>AREQUIPA</v>
          </cell>
          <cell r="G333" t="str">
            <v>CAYMA</v>
          </cell>
          <cell r="H333" t="str">
            <v>010332</v>
          </cell>
          <cell r="I333" t="str">
            <v>2</v>
          </cell>
        </row>
        <row r="334">
          <cell r="A334" t="str">
            <v>AREQUIPAAREQUIPACERRO COLORADO</v>
          </cell>
          <cell r="B334" t="str">
            <v>04</v>
          </cell>
          <cell r="C334" t="str">
            <v>01</v>
          </cell>
          <cell r="D334" t="str">
            <v>04</v>
          </cell>
          <cell r="E334" t="str">
            <v>AREQUIPA</v>
          </cell>
          <cell r="F334" t="str">
            <v>AREQUIPA</v>
          </cell>
          <cell r="G334" t="str">
            <v>CERRO COLORADO</v>
          </cell>
          <cell r="H334" t="str">
            <v>010334</v>
          </cell>
          <cell r="I334" t="str">
            <v>2</v>
          </cell>
        </row>
        <row r="335">
          <cell r="A335" t="str">
            <v>AREQUIPAAREQUIPACHARACATO</v>
          </cell>
          <cell r="B335" t="str">
            <v>04</v>
          </cell>
          <cell r="C335" t="str">
            <v>01</v>
          </cell>
          <cell r="D335" t="str">
            <v>05</v>
          </cell>
          <cell r="E335" t="str">
            <v>AREQUIPA</v>
          </cell>
          <cell r="F335" t="str">
            <v>AREQUIPA</v>
          </cell>
          <cell r="G335" t="str">
            <v>CHARACATO</v>
          </cell>
          <cell r="H335" t="str">
            <v>010346</v>
          </cell>
          <cell r="I335" t="str">
            <v>2</v>
          </cell>
        </row>
        <row r="336">
          <cell r="A336" t="str">
            <v>AREQUIPAAREQUIPACHIGUATA</v>
          </cell>
          <cell r="B336" t="str">
            <v>04</v>
          </cell>
          <cell r="C336" t="str">
            <v>01</v>
          </cell>
          <cell r="D336" t="str">
            <v>06</v>
          </cell>
          <cell r="E336" t="str">
            <v>AREQUIPA</v>
          </cell>
          <cell r="F336" t="str">
            <v>AREQUIPA</v>
          </cell>
          <cell r="G336" t="str">
            <v>CHIGUATA</v>
          </cell>
          <cell r="H336" t="str">
            <v>010347</v>
          </cell>
          <cell r="I336" t="str">
            <v>2</v>
          </cell>
        </row>
        <row r="337">
          <cell r="A337" t="str">
            <v>AREQUIPAAREQUIPAJACOBO HUNTER</v>
          </cell>
          <cell r="B337" t="str">
            <v>04</v>
          </cell>
          <cell r="C337" t="str">
            <v>01</v>
          </cell>
          <cell r="D337" t="str">
            <v>07</v>
          </cell>
          <cell r="E337" t="str">
            <v>AREQUIPA</v>
          </cell>
          <cell r="F337" t="str">
            <v>AREQUIPA</v>
          </cell>
          <cell r="G337" t="str">
            <v>JACOBO HUNTER</v>
          </cell>
          <cell r="H337" t="str">
            <v>010339</v>
          </cell>
          <cell r="I337" t="str">
            <v>2</v>
          </cell>
        </row>
        <row r="338">
          <cell r="A338" t="str">
            <v>AREQUIPAAREQUIPALA JOYA</v>
          </cell>
          <cell r="B338" t="str">
            <v>04</v>
          </cell>
          <cell r="C338" t="str">
            <v>01</v>
          </cell>
          <cell r="D338" t="str">
            <v>08</v>
          </cell>
          <cell r="E338" t="str">
            <v>AREQUIPA</v>
          </cell>
          <cell r="F338" t="str">
            <v>AREQUIPA</v>
          </cell>
          <cell r="G338" t="str">
            <v>LA JOYA</v>
          </cell>
          <cell r="H338" t="str">
            <v>010355</v>
          </cell>
          <cell r="I338" t="str">
            <v>2</v>
          </cell>
        </row>
        <row r="339">
          <cell r="A339" t="str">
            <v>AREQUIPAAREQUIPAMARIANO MELGAR</v>
          </cell>
          <cell r="B339" t="str">
            <v>04</v>
          </cell>
          <cell r="C339" t="str">
            <v>01</v>
          </cell>
          <cell r="D339" t="str">
            <v>09</v>
          </cell>
          <cell r="E339" t="str">
            <v>AREQUIPA</v>
          </cell>
          <cell r="F339" t="str">
            <v>AREQUIPA</v>
          </cell>
          <cell r="G339" t="str">
            <v>MARIANO MELGAR</v>
          </cell>
          <cell r="H339" t="str">
            <v>010344</v>
          </cell>
          <cell r="I339" t="str">
            <v>2</v>
          </cell>
        </row>
        <row r="340">
          <cell r="A340" t="str">
            <v>AREQUIPAAREQUIPAMIRAFLORES</v>
          </cell>
          <cell r="B340" t="str">
            <v>04</v>
          </cell>
          <cell r="C340" t="str">
            <v>01</v>
          </cell>
          <cell r="D340" t="str">
            <v>10</v>
          </cell>
          <cell r="E340" t="str">
            <v>AREQUIPA</v>
          </cell>
          <cell r="F340" t="str">
            <v>AREQUIPA</v>
          </cell>
          <cell r="G340" t="str">
            <v>MIRAFLORES</v>
          </cell>
          <cell r="H340" t="str">
            <v>010345</v>
          </cell>
          <cell r="I340" t="str">
            <v>2</v>
          </cell>
        </row>
        <row r="341">
          <cell r="A341" t="str">
            <v>AREQUIPAAREQUIPAMOLLEBAYA</v>
          </cell>
          <cell r="B341" t="str">
            <v>04</v>
          </cell>
          <cell r="C341" t="str">
            <v>01</v>
          </cell>
          <cell r="D341" t="str">
            <v>11</v>
          </cell>
          <cell r="E341" t="str">
            <v>AREQUIPA</v>
          </cell>
          <cell r="F341" t="str">
            <v>AREQUIPA</v>
          </cell>
          <cell r="G341" t="str">
            <v>MOLLEBAYA</v>
          </cell>
          <cell r="H341" t="str">
            <v>010348</v>
          </cell>
          <cell r="I341" t="str">
            <v>2</v>
          </cell>
        </row>
        <row r="342">
          <cell r="A342" t="str">
            <v>AREQUIPAAREQUIPAPAUCARPATA</v>
          </cell>
          <cell r="B342" t="str">
            <v>04</v>
          </cell>
          <cell r="C342" t="str">
            <v>01</v>
          </cell>
          <cell r="D342" t="str">
            <v>12</v>
          </cell>
          <cell r="E342" t="str">
            <v>AREQUIPA</v>
          </cell>
          <cell r="F342" t="str">
            <v>AREQUIPA</v>
          </cell>
          <cell r="G342" t="str">
            <v>PAUCARPATA</v>
          </cell>
          <cell r="H342" t="str">
            <v>010340</v>
          </cell>
          <cell r="I342" t="str">
            <v>2</v>
          </cell>
        </row>
        <row r="343">
          <cell r="A343" t="str">
            <v>AREQUIPAAREQUIPAPOCSI</v>
          </cell>
          <cell r="B343" t="str">
            <v>04</v>
          </cell>
          <cell r="C343" t="str">
            <v>01</v>
          </cell>
          <cell r="D343" t="str">
            <v>13</v>
          </cell>
          <cell r="E343" t="str">
            <v>AREQUIPA</v>
          </cell>
          <cell r="F343" t="str">
            <v>AREQUIPA</v>
          </cell>
          <cell r="G343" t="str">
            <v>POCSI</v>
          </cell>
          <cell r="H343" t="str">
            <v>010349</v>
          </cell>
          <cell r="I343" t="str">
            <v>2</v>
          </cell>
        </row>
        <row r="344">
          <cell r="A344" t="str">
            <v>AREQUIPAAREQUIPAPOLOBAYA</v>
          </cell>
          <cell r="B344" t="str">
            <v>04</v>
          </cell>
          <cell r="C344" t="str">
            <v>01</v>
          </cell>
          <cell r="D344" t="str">
            <v>14</v>
          </cell>
          <cell r="E344" t="str">
            <v>AREQUIPA</v>
          </cell>
          <cell r="F344" t="str">
            <v>AREQUIPA</v>
          </cell>
          <cell r="G344" t="str">
            <v>POLOBAYA</v>
          </cell>
          <cell r="H344" t="str">
            <v>010350</v>
          </cell>
          <cell r="I344" t="str">
            <v>2</v>
          </cell>
        </row>
        <row r="345">
          <cell r="A345" t="str">
            <v>AREQUIPAAREQUIPAQUEQUEÑA</v>
          </cell>
          <cell r="B345" t="str">
            <v>04</v>
          </cell>
          <cell r="C345" t="str">
            <v>01</v>
          </cell>
          <cell r="D345" t="str">
            <v>15</v>
          </cell>
          <cell r="E345" t="str">
            <v>AREQUIPA</v>
          </cell>
          <cell r="F345" t="str">
            <v>AREQUIPA</v>
          </cell>
          <cell r="G345" t="str">
            <v>QUEQUEÑA</v>
          </cell>
          <cell r="H345" t="str">
            <v>010351</v>
          </cell>
          <cell r="I345" t="str">
            <v>2</v>
          </cell>
        </row>
        <row r="346">
          <cell r="A346" t="str">
            <v>AREQUIPAAREQUIPASABANDIA</v>
          </cell>
          <cell r="B346" t="str">
            <v>04</v>
          </cell>
          <cell r="C346" t="str">
            <v>01</v>
          </cell>
          <cell r="D346" t="str">
            <v>16</v>
          </cell>
          <cell r="E346" t="str">
            <v>AREQUIPA</v>
          </cell>
          <cell r="F346" t="str">
            <v>AREQUIPA</v>
          </cell>
          <cell r="G346" t="str">
            <v>SABANDIA</v>
          </cell>
          <cell r="H346" t="str">
            <v>010352</v>
          </cell>
          <cell r="I346" t="str">
            <v>2</v>
          </cell>
        </row>
        <row r="347">
          <cell r="A347" t="str">
            <v>AREQUIPAAREQUIPASACHACA</v>
          </cell>
          <cell r="B347" t="str">
            <v>04</v>
          </cell>
          <cell r="C347" t="str">
            <v>01</v>
          </cell>
          <cell r="D347" t="str">
            <v>17</v>
          </cell>
          <cell r="E347" t="str">
            <v>AREQUIPA</v>
          </cell>
          <cell r="F347" t="str">
            <v>AREQUIPA</v>
          </cell>
          <cell r="G347" t="str">
            <v>SACHACA</v>
          </cell>
          <cell r="H347" t="str">
            <v>010336</v>
          </cell>
          <cell r="I347" t="str">
            <v>2</v>
          </cell>
        </row>
        <row r="348">
          <cell r="A348" t="str">
            <v>AREQUIPAAREQUIPASAN JUAN DE SIGUAS</v>
          </cell>
          <cell r="B348" t="str">
            <v>04</v>
          </cell>
          <cell r="C348" t="str">
            <v>01</v>
          </cell>
          <cell r="D348" t="str">
            <v>18</v>
          </cell>
          <cell r="E348" t="str">
            <v>AREQUIPA</v>
          </cell>
          <cell r="F348" t="str">
            <v>AREQUIPA</v>
          </cell>
          <cell r="G348" t="str">
            <v>SAN JUAN DE SIGUAS</v>
          </cell>
          <cell r="H348" t="str">
            <v>010418</v>
          </cell>
          <cell r="I348" t="str">
            <v>2</v>
          </cell>
        </row>
        <row r="349">
          <cell r="A349" t="str">
            <v>AREQUIPAAREQUIPASAN JUAN DE TARUCANI</v>
          </cell>
          <cell r="B349" t="str">
            <v>04</v>
          </cell>
          <cell r="C349" t="str">
            <v>01</v>
          </cell>
          <cell r="D349" t="str">
            <v>19</v>
          </cell>
          <cell r="E349" t="str">
            <v>AREQUIPA</v>
          </cell>
          <cell r="F349" t="str">
            <v>AREQUIPA</v>
          </cell>
          <cell r="G349" t="str">
            <v>SAN JUAN DE TARUCANI</v>
          </cell>
          <cell r="H349" t="str">
            <v>010353</v>
          </cell>
          <cell r="I349" t="str">
            <v>2</v>
          </cell>
        </row>
        <row r="350">
          <cell r="A350" t="str">
            <v>AREQUIPAAREQUIPASANTA ISABEL DE SIGUAS</v>
          </cell>
          <cell r="B350" t="str">
            <v>04</v>
          </cell>
          <cell r="C350" t="str">
            <v>01</v>
          </cell>
          <cell r="D350" t="str">
            <v>20</v>
          </cell>
          <cell r="E350" t="str">
            <v>AREQUIPA</v>
          </cell>
          <cell r="F350" t="str">
            <v>AREQUIPA</v>
          </cell>
          <cell r="G350" t="str">
            <v>SANTA ISABEL DE SIGUAS</v>
          </cell>
          <cell r="H350" t="str">
            <v>010357</v>
          </cell>
          <cell r="I350" t="str">
            <v>2</v>
          </cell>
        </row>
        <row r="351">
          <cell r="A351" t="str">
            <v>AREQUIPAAREQUIPASANTA RITA DE SIGUAS</v>
          </cell>
          <cell r="B351" t="str">
            <v>04</v>
          </cell>
          <cell r="C351" t="str">
            <v>01</v>
          </cell>
          <cell r="D351" t="str">
            <v>21</v>
          </cell>
          <cell r="E351" t="str">
            <v>AREQUIPA</v>
          </cell>
          <cell r="F351" t="str">
            <v>AREQUIPA</v>
          </cell>
          <cell r="G351" t="str">
            <v>SANTA RITA DE SIGUAS</v>
          </cell>
          <cell r="H351" t="str">
            <v>010358</v>
          </cell>
          <cell r="I351" t="str">
            <v>2</v>
          </cell>
        </row>
        <row r="352">
          <cell r="A352" t="str">
            <v>AREQUIPAAREQUIPASOCABAYA</v>
          </cell>
          <cell r="B352" t="str">
            <v>04</v>
          </cell>
          <cell r="C352" t="str">
            <v>01</v>
          </cell>
          <cell r="D352" t="str">
            <v>22</v>
          </cell>
          <cell r="E352" t="str">
            <v>AREQUIPA</v>
          </cell>
          <cell r="F352" t="str">
            <v>AREQUIPA</v>
          </cell>
          <cell r="G352" t="str">
            <v>SOCABAYA</v>
          </cell>
          <cell r="H352" t="str">
            <v>010341</v>
          </cell>
          <cell r="I352" t="str">
            <v>2</v>
          </cell>
        </row>
        <row r="353">
          <cell r="A353" t="str">
            <v>AREQUIPAAREQUIPATIABAYA</v>
          </cell>
          <cell r="B353" t="str">
            <v>04</v>
          </cell>
          <cell r="C353" t="str">
            <v>01</v>
          </cell>
          <cell r="D353" t="str">
            <v>23</v>
          </cell>
          <cell r="E353" t="str">
            <v>AREQUIPA</v>
          </cell>
          <cell r="F353" t="str">
            <v>AREQUIPA</v>
          </cell>
          <cell r="G353" t="str">
            <v>TIABAYA</v>
          </cell>
          <cell r="H353" t="str">
            <v>010337</v>
          </cell>
          <cell r="I353" t="str">
            <v>2</v>
          </cell>
        </row>
        <row r="354">
          <cell r="A354" t="str">
            <v>AREQUIPAAREQUIPAUCHUMAYO</v>
          </cell>
          <cell r="B354" t="str">
            <v>04</v>
          </cell>
          <cell r="C354" t="str">
            <v>01</v>
          </cell>
          <cell r="D354" t="str">
            <v>24</v>
          </cell>
          <cell r="E354" t="str">
            <v>AREQUIPA</v>
          </cell>
          <cell r="F354" t="str">
            <v>AREQUIPA</v>
          </cell>
          <cell r="G354" t="str">
            <v>UCHUMAYO</v>
          </cell>
          <cell r="H354" t="str">
            <v>010338</v>
          </cell>
          <cell r="I354" t="str">
            <v>2</v>
          </cell>
        </row>
        <row r="355">
          <cell r="A355" t="str">
            <v>AREQUIPAAREQUIPAVITOR</v>
          </cell>
          <cell r="B355" t="str">
            <v>04</v>
          </cell>
          <cell r="C355" t="str">
            <v>01</v>
          </cell>
          <cell r="D355" t="str">
            <v>25</v>
          </cell>
          <cell r="E355" t="str">
            <v>AREQUIPA</v>
          </cell>
          <cell r="F355" t="str">
            <v>AREQUIPA</v>
          </cell>
          <cell r="G355" t="str">
            <v>VITOR</v>
          </cell>
          <cell r="H355" t="str">
            <v>010359</v>
          </cell>
          <cell r="I355" t="str">
            <v>2</v>
          </cell>
        </row>
        <row r="356">
          <cell r="A356" t="str">
            <v>AREQUIPAAREQUIPAYANAHUARA</v>
          </cell>
          <cell r="B356" t="str">
            <v>04</v>
          </cell>
          <cell r="C356" t="str">
            <v>01</v>
          </cell>
          <cell r="D356" t="str">
            <v>26</v>
          </cell>
          <cell r="E356" t="str">
            <v>AREQUIPA</v>
          </cell>
          <cell r="F356" t="str">
            <v>AREQUIPA</v>
          </cell>
          <cell r="G356" t="str">
            <v>YANAHUARA</v>
          </cell>
          <cell r="H356" t="str">
            <v>010333</v>
          </cell>
          <cell r="I356" t="str">
            <v>2</v>
          </cell>
        </row>
        <row r="357">
          <cell r="A357" t="str">
            <v>AREQUIPAAREQUIPAYARABAMBA</v>
          </cell>
          <cell r="B357" t="str">
            <v>04</v>
          </cell>
          <cell r="C357" t="str">
            <v>01</v>
          </cell>
          <cell r="D357" t="str">
            <v>27</v>
          </cell>
          <cell r="E357" t="str">
            <v>AREQUIPA</v>
          </cell>
          <cell r="F357" t="str">
            <v>AREQUIPA</v>
          </cell>
          <cell r="G357" t="str">
            <v>YARABAMBA</v>
          </cell>
          <cell r="H357" t="str">
            <v>010354</v>
          </cell>
          <cell r="I357" t="str">
            <v>2</v>
          </cell>
        </row>
        <row r="358">
          <cell r="A358" t="str">
            <v>AREQUIPAAREQUIPAYURA</v>
          </cell>
          <cell r="B358" t="str">
            <v>04</v>
          </cell>
          <cell r="C358" t="str">
            <v>01</v>
          </cell>
          <cell r="D358" t="str">
            <v>28</v>
          </cell>
          <cell r="E358" t="str">
            <v>AREQUIPA</v>
          </cell>
          <cell r="F358" t="str">
            <v>AREQUIPA</v>
          </cell>
          <cell r="G358" t="str">
            <v>YURA</v>
          </cell>
          <cell r="H358" t="str">
            <v>010335</v>
          </cell>
          <cell r="I358" t="str">
            <v>2</v>
          </cell>
        </row>
        <row r="359">
          <cell r="A359" t="str">
            <v>AREQUIPAAREQUIPAJOSE LUIS BUSTAMANTE Y RIVERO</v>
          </cell>
          <cell r="B359" t="str">
            <v>04</v>
          </cell>
          <cell r="C359" t="str">
            <v>01</v>
          </cell>
          <cell r="D359" t="str">
            <v>29</v>
          </cell>
          <cell r="E359" t="str">
            <v>AREQUIPA</v>
          </cell>
          <cell r="F359" t="str">
            <v>AREQUIPA</v>
          </cell>
          <cell r="G359" t="str">
            <v>JOSE LUIS BUSTAMANTE Y RIVERO</v>
          </cell>
          <cell r="H359" t="str">
            <v>010342</v>
          </cell>
          <cell r="I359" t="str">
            <v>2</v>
          </cell>
        </row>
        <row r="360">
          <cell r="A360" t="str">
            <v>AREQUIPACAMANACAMANA</v>
          </cell>
          <cell r="B360" t="str">
            <v>04</v>
          </cell>
          <cell r="C360" t="str">
            <v>02</v>
          </cell>
          <cell r="D360" t="str">
            <v>01</v>
          </cell>
          <cell r="E360" t="str">
            <v>AREQUIPA</v>
          </cell>
          <cell r="F360" t="str">
            <v>CAMANA</v>
          </cell>
          <cell r="G360" t="str">
            <v>CAMANA</v>
          </cell>
          <cell r="H360" t="str">
            <v>010361</v>
          </cell>
          <cell r="I360" t="str">
            <v>1</v>
          </cell>
        </row>
        <row r="361">
          <cell r="A361" t="str">
            <v>AREQUIPACAMANAJOSE MARIA QUIMPER</v>
          </cell>
          <cell r="B361" t="str">
            <v>04</v>
          </cell>
          <cell r="C361" t="str">
            <v>02</v>
          </cell>
          <cell r="D361" t="str">
            <v>02</v>
          </cell>
          <cell r="E361" t="str">
            <v>AREQUIPA</v>
          </cell>
          <cell r="F361" t="str">
            <v>CAMANA</v>
          </cell>
          <cell r="G361" t="str">
            <v>JOSE MARIA QUIMPER</v>
          </cell>
          <cell r="H361" t="str">
            <v>010362</v>
          </cell>
          <cell r="I361" t="str">
            <v>2</v>
          </cell>
        </row>
        <row r="362">
          <cell r="A362" t="str">
            <v>AREQUIPACAMANAMARIANO NICOLAS VALCARCEL</v>
          </cell>
          <cell r="B362" t="str">
            <v>04</v>
          </cell>
          <cell r="C362" t="str">
            <v>02</v>
          </cell>
          <cell r="D362" t="str">
            <v>03</v>
          </cell>
          <cell r="E362" t="str">
            <v>AREQUIPA</v>
          </cell>
          <cell r="F362" t="str">
            <v>CAMANA</v>
          </cell>
          <cell r="G362" t="str">
            <v>MARIANO NICOLAS VALCARCEL</v>
          </cell>
          <cell r="H362" t="str">
            <v>010363</v>
          </cell>
          <cell r="I362" t="str">
            <v>2</v>
          </cell>
        </row>
        <row r="363">
          <cell r="A363" t="str">
            <v>AREQUIPACAMANAMARISCAL CACERES</v>
          </cell>
          <cell r="B363" t="str">
            <v>04</v>
          </cell>
          <cell r="C363" t="str">
            <v>02</v>
          </cell>
          <cell r="D363" t="str">
            <v>04</v>
          </cell>
          <cell r="E363" t="str">
            <v>AREQUIPA</v>
          </cell>
          <cell r="F363" t="str">
            <v>CAMANA</v>
          </cell>
          <cell r="G363" t="str">
            <v>MARISCAL CACERES</v>
          </cell>
          <cell r="H363" t="str">
            <v>010364</v>
          </cell>
          <cell r="I363" t="str">
            <v>2</v>
          </cell>
        </row>
        <row r="364">
          <cell r="A364" t="str">
            <v>AREQUIPACAMANANICOLAS DE PIEROLA</v>
          </cell>
          <cell r="B364" t="str">
            <v>04</v>
          </cell>
          <cell r="C364" t="str">
            <v>02</v>
          </cell>
          <cell r="D364" t="str">
            <v>05</v>
          </cell>
          <cell r="E364" t="str">
            <v>AREQUIPA</v>
          </cell>
          <cell r="F364" t="str">
            <v>CAMANA</v>
          </cell>
          <cell r="G364" t="str">
            <v>NICOLAS DE PIEROLA</v>
          </cell>
          <cell r="H364" t="str">
            <v>010365</v>
          </cell>
          <cell r="I364" t="str">
            <v>2</v>
          </cell>
        </row>
        <row r="365">
          <cell r="A365" t="str">
            <v>AREQUIPACAMANAOCOÑA</v>
          </cell>
          <cell r="B365" t="str">
            <v>04</v>
          </cell>
          <cell r="C365" t="str">
            <v>02</v>
          </cell>
          <cell r="D365" t="str">
            <v>06</v>
          </cell>
          <cell r="E365" t="str">
            <v>AREQUIPA</v>
          </cell>
          <cell r="F365" t="str">
            <v>CAMANA</v>
          </cell>
          <cell r="G365" t="str">
            <v>OCOÑA</v>
          </cell>
          <cell r="H365" t="str">
            <v>010366</v>
          </cell>
          <cell r="I365" t="str">
            <v>2</v>
          </cell>
        </row>
        <row r="366">
          <cell r="A366" t="str">
            <v>AREQUIPACAMANAQUILCA</v>
          </cell>
          <cell r="B366" t="str">
            <v>04</v>
          </cell>
          <cell r="C366" t="str">
            <v>02</v>
          </cell>
          <cell r="D366" t="str">
            <v>07</v>
          </cell>
          <cell r="E366" t="str">
            <v>AREQUIPA</v>
          </cell>
          <cell r="F366" t="str">
            <v>CAMANA</v>
          </cell>
          <cell r="G366" t="str">
            <v>QUILCA</v>
          </cell>
          <cell r="H366" t="str">
            <v>010367</v>
          </cell>
          <cell r="I366" t="str">
            <v>2</v>
          </cell>
        </row>
        <row r="367">
          <cell r="A367" t="str">
            <v>AREQUIPACAMANASAMUEL PASTOR</v>
          </cell>
          <cell r="B367" t="str">
            <v>04</v>
          </cell>
          <cell r="C367" t="str">
            <v>02</v>
          </cell>
          <cell r="D367" t="str">
            <v>08</v>
          </cell>
          <cell r="E367" t="str">
            <v>AREQUIPA</v>
          </cell>
          <cell r="F367" t="str">
            <v>CAMANA</v>
          </cell>
          <cell r="G367" t="str">
            <v>SAMUEL PASTOR</v>
          </cell>
          <cell r="H367" t="str">
            <v>010368</v>
          </cell>
          <cell r="I367" t="str">
            <v>2</v>
          </cell>
        </row>
        <row r="368">
          <cell r="A368" t="str">
            <v>AREQUIPACARAVELICARAVELI</v>
          </cell>
          <cell r="B368" t="str">
            <v>04</v>
          </cell>
          <cell r="C368" t="str">
            <v>03</v>
          </cell>
          <cell r="D368" t="str">
            <v>01</v>
          </cell>
          <cell r="E368" t="str">
            <v>AREQUIPA</v>
          </cell>
          <cell r="F368" t="str">
            <v>CARAVELI</v>
          </cell>
          <cell r="G368" t="str">
            <v>CARAVELI</v>
          </cell>
          <cell r="H368" t="str">
            <v>010369</v>
          </cell>
          <cell r="I368" t="str">
            <v>1</v>
          </cell>
        </row>
        <row r="369">
          <cell r="A369" t="str">
            <v>AREQUIPACARAVELIACARI</v>
          </cell>
          <cell r="B369" t="str">
            <v>04</v>
          </cell>
          <cell r="C369" t="str">
            <v>03</v>
          </cell>
          <cell r="D369" t="str">
            <v>02</v>
          </cell>
          <cell r="E369" t="str">
            <v>AREQUIPA</v>
          </cell>
          <cell r="F369" t="str">
            <v>CARAVELI</v>
          </cell>
          <cell r="G369" t="str">
            <v>ACARI</v>
          </cell>
          <cell r="H369" t="str">
            <v>010370</v>
          </cell>
          <cell r="I369" t="str">
            <v>2</v>
          </cell>
        </row>
        <row r="370">
          <cell r="A370" t="str">
            <v>AREQUIPACARAVELIATICO</v>
          </cell>
          <cell r="B370" t="str">
            <v>04</v>
          </cell>
          <cell r="C370" t="str">
            <v>03</v>
          </cell>
          <cell r="D370" t="str">
            <v>03</v>
          </cell>
          <cell r="E370" t="str">
            <v>AREQUIPA</v>
          </cell>
          <cell r="F370" t="str">
            <v>CARAVELI</v>
          </cell>
          <cell r="G370" t="str">
            <v>ATICO</v>
          </cell>
          <cell r="H370" t="str">
            <v>010371</v>
          </cell>
          <cell r="I370" t="str">
            <v>2</v>
          </cell>
        </row>
        <row r="371">
          <cell r="A371" t="str">
            <v>AREQUIPACARAVELIATIQUIPA</v>
          </cell>
          <cell r="B371" t="str">
            <v>04</v>
          </cell>
          <cell r="C371" t="str">
            <v>03</v>
          </cell>
          <cell r="D371" t="str">
            <v>04</v>
          </cell>
          <cell r="E371" t="str">
            <v>AREQUIPA</v>
          </cell>
          <cell r="F371" t="str">
            <v>CARAVELI</v>
          </cell>
          <cell r="G371" t="str">
            <v>ATIQUIPA</v>
          </cell>
          <cell r="H371" t="str">
            <v>010372</v>
          </cell>
          <cell r="I371" t="str">
            <v>2</v>
          </cell>
        </row>
        <row r="372">
          <cell r="A372" t="str">
            <v>AREQUIPACARAVELIBELLA UNION</v>
          </cell>
          <cell r="B372" t="str">
            <v>04</v>
          </cell>
          <cell r="C372" t="str">
            <v>03</v>
          </cell>
          <cell r="D372" t="str">
            <v>05</v>
          </cell>
          <cell r="E372" t="str">
            <v>AREQUIPA</v>
          </cell>
          <cell r="F372" t="str">
            <v>CARAVELI</v>
          </cell>
          <cell r="G372" t="str">
            <v>BELLA UNION</v>
          </cell>
          <cell r="H372" t="str">
            <v>010373</v>
          </cell>
          <cell r="I372" t="str">
            <v>2</v>
          </cell>
        </row>
        <row r="373">
          <cell r="A373" t="str">
            <v>AREQUIPACARAVELICAHUACHO</v>
          </cell>
          <cell r="B373" t="str">
            <v>04</v>
          </cell>
          <cell r="C373" t="str">
            <v>03</v>
          </cell>
          <cell r="D373" t="str">
            <v>06</v>
          </cell>
          <cell r="E373" t="str">
            <v>AREQUIPA</v>
          </cell>
          <cell r="F373" t="str">
            <v>CARAVELI</v>
          </cell>
          <cell r="G373" t="str">
            <v>CAHUACHO</v>
          </cell>
          <cell r="H373" t="str">
            <v>010374</v>
          </cell>
          <cell r="I373" t="str">
            <v>2</v>
          </cell>
        </row>
        <row r="374">
          <cell r="A374" t="str">
            <v>AREQUIPACARAVELICHALA</v>
          </cell>
          <cell r="B374" t="str">
            <v>04</v>
          </cell>
          <cell r="C374" t="str">
            <v>03</v>
          </cell>
          <cell r="D374" t="str">
            <v>07</v>
          </cell>
          <cell r="E374" t="str">
            <v>AREQUIPA</v>
          </cell>
          <cell r="F374" t="str">
            <v>CARAVELI</v>
          </cell>
          <cell r="G374" t="str">
            <v>CHALA</v>
          </cell>
          <cell r="H374" t="str">
            <v>011951</v>
          </cell>
          <cell r="I374" t="str">
            <v>2</v>
          </cell>
        </row>
        <row r="375">
          <cell r="A375" t="str">
            <v>AREQUIPACARAVELICHAPARRA</v>
          </cell>
          <cell r="B375" t="str">
            <v>04</v>
          </cell>
          <cell r="C375" t="str">
            <v>03</v>
          </cell>
          <cell r="D375" t="str">
            <v>08</v>
          </cell>
          <cell r="E375" t="str">
            <v>AREQUIPA</v>
          </cell>
          <cell r="F375" t="str">
            <v>CARAVELI</v>
          </cell>
          <cell r="G375" t="str">
            <v>CHAPARRA</v>
          </cell>
          <cell r="H375" t="str">
            <v>010376</v>
          </cell>
          <cell r="I375" t="str">
            <v>2</v>
          </cell>
        </row>
        <row r="376">
          <cell r="A376" t="str">
            <v>AREQUIPACARAVELIHUANUHUANU</v>
          </cell>
          <cell r="B376" t="str">
            <v>04</v>
          </cell>
          <cell r="C376" t="str">
            <v>03</v>
          </cell>
          <cell r="D376" t="str">
            <v>09</v>
          </cell>
          <cell r="E376" t="str">
            <v>AREQUIPA</v>
          </cell>
          <cell r="F376" t="str">
            <v>CARAVELI</v>
          </cell>
          <cell r="G376" t="str">
            <v>HUANUHUANU</v>
          </cell>
          <cell r="H376" t="str">
            <v>010377</v>
          </cell>
          <cell r="I376" t="str">
            <v>2</v>
          </cell>
        </row>
        <row r="377">
          <cell r="A377" t="str">
            <v>AREQUIPACARAVELIJAQUI</v>
          </cell>
          <cell r="B377" t="str">
            <v>04</v>
          </cell>
          <cell r="C377" t="str">
            <v>03</v>
          </cell>
          <cell r="D377" t="str">
            <v>10</v>
          </cell>
          <cell r="E377" t="str">
            <v>AREQUIPA</v>
          </cell>
          <cell r="F377" t="str">
            <v>CARAVELI</v>
          </cell>
          <cell r="G377" t="str">
            <v>JAQUI</v>
          </cell>
          <cell r="H377" t="str">
            <v>010378</v>
          </cell>
          <cell r="I377" t="str">
            <v>2</v>
          </cell>
        </row>
        <row r="378">
          <cell r="A378" t="str">
            <v>AREQUIPACARAVELILOMAS</v>
          </cell>
          <cell r="B378" t="str">
            <v>04</v>
          </cell>
          <cell r="C378" t="str">
            <v>03</v>
          </cell>
          <cell r="D378" t="str">
            <v>11</v>
          </cell>
          <cell r="E378" t="str">
            <v>AREQUIPA</v>
          </cell>
          <cell r="F378" t="str">
            <v>CARAVELI</v>
          </cell>
          <cell r="G378" t="str">
            <v>LOMAS</v>
          </cell>
          <cell r="H378" t="str">
            <v>010379</v>
          </cell>
          <cell r="I378" t="str">
            <v>2</v>
          </cell>
        </row>
        <row r="379">
          <cell r="A379" t="str">
            <v>AREQUIPACARAVELIQUICACHA</v>
          </cell>
          <cell r="B379" t="str">
            <v>04</v>
          </cell>
          <cell r="C379" t="str">
            <v>03</v>
          </cell>
          <cell r="D379" t="str">
            <v>12</v>
          </cell>
          <cell r="E379" t="str">
            <v>AREQUIPA</v>
          </cell>
          <cell r="F379" t="str">
            <v>CARAVELI</v>
          </cell>
          <cell r="G379" t="str">
            <v>QUICACHA</v>
          </cell>
          <cell r="H379" t="str">
            <v>010380</v>
          </cell>
          <cell r="I379" t="str">
            <v>2</v>
          </cell>
        </row>
        <row r="380">
          <cell r="A380" t="str">
            <v>AREQUIPACARAVELIYAUCA</v>
          </cell>
          <cell r="B380" t="str">
            <v>04</v>
          </cell>
          <cell r="C380" t="str">
            <v>03</v>
          </cell>
          <cell r="D380" t="str">
            <v>13</v>
          </cell>
          <cell r="E380" t="str">
            <v>AREQUIPA</v>
          </cell>
          <cell r="F380" t="str">
            <v>CARAVELI</v>
          </cell>
          <cell r="G380" t="str">
            <v>YAUCA</v>
          </cell>
          <cell r="H380" t="str">
            <v>010381</v>
          </cell>
          <cell r="I380" t="str">
            <v>2</v>
          </cell>
        </row>
        <row r="381">
          <cell r="A381" t="str">
            <v>AREQUIPACASTILLAAPLAO</v>
          </cell>
          <cell r="B381" t="str">
            <v>04</v>
          </cell>
          <cell r="C381" t="str">
            <v>04</v>
          </cell>
          <cell r="D381" t="str">
            <v>01</v>
          </cell>
          <cell r="E381" t="str">
            <v>AREQUIPA</v>
          </cell>
          <cell r="F381" t="str">
            <v>CASTILLA</v>
          </cell>
          <cell r="G381" t="str">
            <v>APLAO</v>
          </cell>
          <cell r="H381" t="str">
            <v>012461</v>
          </cell>
          <cell r="I381" t="str">
            <v>1</v>
          </cell>
        </row>
        <row r="382">
          <cell r="A382" t="str">
            <v>AREQUIPACASTILLAANDAGUA</v>
          </cell>
          <cell r="B382" t="str">
            <v>04</v>
          </cell>
          <cell r="C382" t="str">
            <v>04</v>
          </cell>
          <cell r="D382" t="str">
            <v>02</v>
          </cell>
          <cell r="E382" t="str">
            <v>AREQUIPA</v>
          </cell>
          <cell r="F382" t="str">
            <v>CASTILLA</v>
          </cell>
          <cell r="G382" t="str">
            <v>ANDAGUA</v>
          </cell>
          <cell r="H382" t="str">
            <v>010383</v>
          </cell>
          <cell r="I382" t="str">
            <v>2</v>
          </cell>
        </row>
        <row r="383">
          <cell r="A383" t="str">
            <v>AREQUIPACASTILLAAYO</v>
          </cell>
          <cell r="B383" t="str">
            <v>04</v>
          </cell>
          <cell r="C383" t="str">
            <v>04</v>
          </cell>
          <cell r="D383" t="str">
            <v>03</v>
          </cell>
          <cell r="E383" t="str">
            <v>AREQUIPA</v>
          </cell>
          <cell r="F383" t="str">
            <v>CASTILLA</v>
          </cell>
          <cell r="G383" t="str">
            <v>AYO</v>
          </cell>
          <cell r="H383" t="str">
            <v>010384</v>
          </cell>
          <cell r="I383" t="str">
            <v>2</v>
          </cell>
        </row>
        <row r="384">
          <cell r="A384" t="str">
            <v>AREQUIPACASTILLACHACHAS</v>
          </cell>
          <cell r="B384" t="str">
            <v>04</v>
          </cell>
          <cell r="C384" t="str">
            <v>04</v>
          </cell>
          <cell r="D384" t="str">
            <v>04</v>
          </cell>
          <cell r="E384" t="str">
            <v>AREQUIPA</v>
          </cell>
          <cell r="F384" t="str">
            <v>CASTILLA</v>
          </cell>
          <cell r="G384" t="str">
            <v>CHACHAS</v>
          </cell>
          <cell r="H384" t="str">
            <v>010385</v>
          </cell>
          <cell r="I384" t="str">
            <v>2</v>
          </cell>
        </row>
        <row r="385">
          <cell r="A385" t="str">
            <v>AREQUIPACASTILLACHILCAYMARCA</v>
          </cell>
          <cell r="B385" t="str">
            <v>04</v>
          </cell>
          <cell r="C385" t="str">
            <v>04</v>
          </cell>
          <cell r="D385" t="str">
            <v>05</v>
          </cell>
          <cell r="E385" t="str">
            <v>AREQUIPA</v>
          </cell>
          <cell r="F385" t="str">
            <v>CASTILLA</v>
          </cell>
          <cell r="G385" t="str">
            <v>CHILCAYMARCA</v>
          </cell>
          <cell r="H385" t="str">
            <v>010386</v>
          </cell>
          <cell r="I385" t="str">
            <v>2</v>
          </cell>
        </row>
        <row r="386">
          <cell r="A386" t="str">
            <v>AREQUIPACASTILLACHOCO</v>
          </cell>
          <cell r="B386" t="str">
            <v>04</v>
          </cell>
          <cell r="C386" t="str">
            <v>04</v>
          </cell>
          <cell r="D386" t="str">
            <v>06</v>
          </cell>
          <cell r="E386" t="str">
            <v>AREQUIPA</v>
          </cell>
          <cell r="F386" t="str">
            <v>CASTILLA</v>
          </cell>
          <cell r="G386" t="str">
            <v>CHOCO</v>
          </cell>
          <cell r="H386" t="str">
            <v>010395</v>
          </cell>
          <cell r="I386" t="str">
            <v>2</v>
          </cell>
        </row>
        <row r="387">
          <cell r="A387" t="str">
            <v>AREQUIPACASTILLAHUANCARQUI</v>
          </cell>
          <cell r="B387" t="str">
            <v>04</v>
          </cell>
          <cell r="C387" t="str">
            <v>04</v>
          </cell>
          <cell r="D387" t="str">
            <v>07</v>
          </cell>
          <cell r="E387" t="str">
            <v>AREQUIPA</v>
          </cell>
          <cell r="F387" t="str">
            <v>CASTILLA</v>
          </cell>
          <cell r="G387" t="str">
            <v>HUANCARQUI</v>
          </cell>
          <cell r="H387" t="str">
            <v>010387</v>
          </cell>
          <cell r="I387" t="str">
            <v>2</v>
          </cell>
        </row>
        <row r="388">
          <cell r="A388" t="str">
            <v>AREQUIPACASTILLAMACHAGUAY</v>
          </cell>
          <cell r="B388" t="str">
            <v>04</v>
          </cell>
          <cell r="C388" t="str">
            <v>04</v>
          </cell>
          <cell r="D388" t="str">
            <v>08</v>
          </cell>
          <cell r="E388" t="str">
            <v>AREQUIPA</v>
          </cell>
          <cell r="F388" t="str">
            <v>CASTILLA</v>
          </cell>
          <cell r="G388" t="str">
            <v>MACHAGUAY</v>
          </cell>
          <cell r="H388" t="str">
            <v>010388</v>
          </cell>
          <cell r="I388" t="str">
            <v>2</v>
          </cell>
        </row>
        <row r="389">
          <cell r="A389" t="str">
            <v>AREQUIPACASTILLAORCOPAMPA</v>
          </cell>
          <cell r="B389" t="str">
            <v>04</v>
          </cell>
          <cell r="C389" t="str">
            <v>04</v>
          </cell>
          <cell r="D389" t="str">
            <v>09</v>
          </cell>
          <cell r="E389" t="str">
            <v>AREQUIPA</v>
          </cell>
          <cell r="F389" t="str">
            <v>CASTILLA</v>
          </cell>
          <cell r="G389" t="str">
            <v>ORCOPAMPA</v>
          </cell>
          <cell r="H389" t="str">
            <v>010389</v>
          </cell>
          <cell r="I389" t="str">
            <v>2</v>
          </cell>
        </row>
        <row r="390">
          <cell r="A390" t="str">
            <v>AREQUIPACASTILLAPAMPACOLCA</v>
          </cell>
          <cell r="B390" t="str">
            <v>04</v>
          </cell>
          <cell r="C390" t="str">
            <v>04</v>
          </cell>
          <cell r="D390" t="str">
            <v>10</v>
          </cell>
          <cell r="E390" t="str">
            <v>AREQUIPA</v>
          </cell>
          <cell r="F390" t="str">
            <v>CASTILLA</v>
          </cell>
          <cell r="G390" t="str">
            <v>PAMPACOLCA</v>
          </cell>
          <cell r="H390" t="str">
            <v>010390</v>
          </cell>
          <cell r="I390" t="str">
            <v>2</v>
          </cell>
        </row>
        <row r="391">
          <cell r="A391" t="str">
            <v>AREQUIPACASTILLATIPAN</v>
          </cell>
          <cell r="B391" t="str">
            <v>04</v>
          </cell>
          <cell r="C391" t="str">
            <v>04</v>
          </cell>
          <cell r="D391" t="str">
            <v>11</v>
          </cell>
          <cell r="E391" t="str">
            <v>AREQUIPA</v>
          </cell>
          <cell r="F391" t="str">
            <v>CASTILLA</v>
          </cell>
          <cell r="G391" t="str">
            <v>TIPAN</v>
          </cell>
          <cell r="H391" t="str">
            <v>010391</v>
          </cell>
          <cell r="I391" t="str">
            <v>2</v>
          </cell>
        </row>
        <row r="392">
          <cell r="A392" t="str">
            <v>AREQUIPACASTILLAUÑON</v>
          </cell>
          <cell r="B392" t="str">
            <v>04</v>
          </cell>
          <cell r="C392" t="str">
            <v>04</v>
          </cell>
          <cell r="D392" t="str">
            <v>12</v>
          </cell>
          <cell r="E392" t="str">
            <v>AREQUIPA</v>
          </cell>
          <cell r="F392" t="str">
            <v>CASTILLA</v>
          </cell>
          <cell r="G392" t="str">
            <v>UÑON</v>
          </cell>
          <cell r="H392" t="str">
            <v>010433</v>
          </cell>
          <cell r="I392" t="str">
            <v>2</v>
          </cell>
        </row>
        <row r="393">
          <cell r="A393" t="str">
            <v>AREQUIPACASTILLAURACA</v>
          </cell>
          <cell r="B393" t="str">
            <v>04</v>
          </cell>
          <cell r="C393" t="str">
            <v>04</v>
          </cell>
          <cell r="D393" t="str">
            <v>13</v>
          </cell>
          <cell r="E393" t="str">
            <v>AREQUIPA</v>
          </cell>
          <cell r="F393" t="str">
            <v>CASTILLA</v>
          </cell>
          <cell r="G393" t="str">
            <v>URACA</v>
          </cell>
          <cell r="H393" t="str">
            <v>010393</v>
          </cell>
          <cell r="I393" t="str">
            <v>2</v>
          </cell>
        </row>
        <row r="394">
          <cell r="A394" t="str">
            <v>AREQUIPACASTILLAVIRACO</v>
          </cell>
          <cell r="B394" t="str">
            <v>04</v>
          </cell>
          <cell r="C394" t="str">
            <v>04</v>
          </cell>
          <cell r="D394" t="str">
            <v>14</v>
          </cell>
          <cell r="E394" t="str">
            <v>AREQUIPA</v>
          </cell>
          <cell r="F394" t="str">
            <v>CASTILLA</v>
          </cell>
          <cell r="G394" t="str">
            <v>VIRACO</v>
          </cell>
          <cell r="H394" t="str">
            <v>010394</v>
          </cell>
          <cell r="I394" t="str">
            <v>2</v>
          </cell>
        </row>
        <row r="395">
          <cell r="A395" t="str">
            <v>AREQUIPACAYLLOMACHIVAY</v>
          </cell>
          <cell r="B395" t="str">
            <v>04</v>
          </cell>
          <cell r="C395" t="str">
            <v>05</v>
          </cell>
          <cell r="D395" t="str">
            <v>01</v>
          </cell>
          <cell r="E395" t="str">
            <v>AREQUIPA</v>
          </cell>
          <cell r="F395" t="str">
            <v>CAYLLOMA</v>
          </cell>
          <cell r="G395" t="str">
            <v>CHIVAY</v>
          </cell>
          <cell r="H395" t="str">
            <v>010396</v>
          </cell>
          <cell r="I395" t="str">
            <v>1</v>
          </cell>
        </row>
        <row r="396">
          <cell r="A396" t="str">
            <v>AREQUIPACAYLLOMAACHOMA</v>
          </cell>
          <cell r="B396" t="str">
            <v>04</v>
          </cell>
          <cell r="C396" t="str">
            <v>05</v>
          </cell>
          <cell r="D396" t="str">
            <v>02</v>
          </cell>
          <cell r="E396" t="str">
            <v>AREQUIPA</v>
          </cell>
          <cell r="F396" t="str">
            <v>CAYLLOMA</v>
          </cell>
          <cell r="G396" t="str">
            <v>ACHOMA</v>
          </cell>
          <cell r="H396" t="str">
            <v>012458</v>
          </cell>
          <cell r="I396" t="str">
            <v>2</v>
          </cell>
        </row>
        <row r="397">
          <cell r="A397" t="str">
            <v>AREQUIPACAYLLOMACABANACONDE</v>
          </cell>
          <cell r="B397" t="str">
            <v>04</v>
          </cell>
          <cell r="C397" t="str">
            <v>05</v>
          </cell>
          <cell r="D397" t="str">
            <v>03</v>
          </cell>
          <cell r="E397" t="str">
            <v>AREQUIPA</v>
          </cell>
          <cell r="F397" t="str">
            <v>CAYLLOMA</v>
          </cell>
          <cell r="G397" t="str">
            <v>CABANACONDE</v>
          </cell>
          <cell r="H397" t="str">
            <v>010398</v>
          </cell>
          <cell r="I397" t="str">
            <v>2</v>
          </cell>
        </row>
        <row r="398">
          <cell r="A398" t="str">
            <v>AREQUIPACAYLLOMACALLALLI</v>
          </cell>
          <cell r="B398" t="str">
            <v>04</v>
          </cell>
          <cell r="C398" t="str">
            <v>05</v>
          </cell>
          <cell r="D398" t="str">
            <v>04</v>
          </cell>
          <cell r="E398" t="str">
            <v>AREQUIPA</v>
          </cell>
          <cell r="F398" t="str">
            <v>CAYLLOMA</v>
          </cell>
          <cell r="G398" t="str">
            <v>CALLALLI</v>
          </cell>
          <cell r="H398" t="str">
            <v>010405</v>
          </cell>
          <cell r="I398" t="str">
            <v>2</v>
          </cell>
        </row>
        <row r="399">
          <cell r="A399" t="str">
            <v>AREQUIPACAYLLOMACAYLLOMA</v>
          </cell>
          <cell r="B399" t="str">
            <v>04</v>
          </cell>
          <cell r="C399" t="str">
            <v>05</v>
          </cell>
          <cell r="D399" t="str">
            <v>05</v>
          </cell>
          <cell r="E399" t="str">
            <v>AREQUIPA</v>
          </cell>
          <cell r="F399" t="str">
            <v>CAYLLOMA</v>
          </cell>
          <cell r="G399" t="str">
            <v>CAYLLOMA</v>
          </cell>
          <cell r="H399" t="str">
            <v>010406</v>
          </cell>
          <cell r="I399" t="str">
            <v>2</v>
          </cell>
        </row>
        <row r="400">
          <cell r="A400" t="str">
            <v>AREQUIPACAYLLOMACOPORAQUE</v>
          </cell>
          <cell r="B400" t="str">
            <v>04</v>
          </cell>
          <cell r="C400" t="str">
            <v>05</v>
          </cell>
          <cell r="D400" t="str">
            <v>06</v>
          </cell>
          <cell r="E400" t="str">
            <v>AREQUIPA</v>
          </cell>
          <cell r="F400" t="str">
            <v>CAYLLOMA</v>
          </cell>
          <cell r="G400" t="str">
            <v>COPORAQUE</v>
          </cell>
          <cell r="H400" t="str">
            <v>011963</v>
          </cell>
          <cell r="I400" t="str">
            <v>2</v>
          </cell>
        </row>
        <row r="401">
          <cell r="A401" t="str">
            <v>AREQUIPACAYLLOMAHUAMBO</v>
          </cell>
          <cell r="B401" t="str">
            <v>04</v>
          </cell>
          <cell r="C401" t="str">
            <v>05</v>
          </cell>
          <cell r="D401" t="str">
            <v>07</v>
          </cell>
          <cell r="E401" t="str">
            <v>AREQUIPA</v>
          </cell>
          <cell r="F401" t="str">
            <v>CAYLLOMA</v>
          </cell>
          <cell r="G401" t="str">
            <v>HUAMBO</v>
          </cell>
          <cell r="H401" t="str">
            <v>010399</v>
          </cell>
          <cell r="I401" t="str">
            <v>2</v>
          </cell>
        </row>
        <row r="402">
          <cell r="A402" t="str">
            <v>AREQUIPACAYLLOMAHUANCA</v>
          </cell>
          <cell r="B402" t="str">
            <v>04</v>
          </cell>
          <cell r="C402" t="str">
            <v>05</v>
          </cell>
          <cell r="D402" t="str">
            <v>08</v>
          </cell>
          <cell r="E402" t="str">
            <v>AREQUIPA</v>
          </cell>
          <cell r="F402" t="str">
            <v>CAYLLOMA</v>
          </cell>
          <cell r="G402" t="str">
            <v>HUANCA</v>
          </cell>
          <cell r="H402" t="str">
            <v>010400</v>
          </cell>
          <cell r="I402" t="str">
            <v>2</v>
          </cell>
        </row>
        <row r="403">
          <cell r="A403" t="str">
            <v>AREQUIPACAYLLOMAICHUPAMPA</v>
          </cell>
          <cell r="B403" t="str">
            <v>04</v>
          </cell>
          <cell r="C403" t="str">
            <v>05</v>
          </cell>
          <cell r="D403" t="str">
            <v>09</v>
          </cell>
          <cell r="E403" t="str">
            <v>AREQUIPA</v>
          </cell>
          <cell r="F403" t="str">
            <v>CAYLLOMA</v>
          </cell>
          <cell r="G403" t="str">
            <v>ICHUPAMPA</v>
          </cell>
          <cell r="H403" t="str">
            <v>010408</v>
          </cell>
          <cell r="I403" t="str">
            <v>2</v>
          </cell>
        </row>
        <row r="404">
          <cell r="A404" t="str">
            <v>AREQUIPACAYLLOMALARI</v>
          </cell>
          <cell r="B404" t="str">
            <v>04</v>
          </cell>
          <cell r="C404" t="str">
            <v>05</v>
          </cell>
          <cell r="D404" t="str">
            <v>10</v>
          </cell>
          <cell r="E404" t="str">
            <v>AREQUIPA</v>
          </cell>
          <cell r="F404" t="str">
            <v>CAYLLOMA</v>
          </cell>
          <cell r="G404" t="str">
            <v>LARI</v>
          </cell>
          <cell r="H404" t="str">
            <v>010409</v>
          </cell>
          <cell r="I404" t="str">
            <v>2</v>
          </cell>
        </row>
        <row r="405">
          <cell r="A405" t="str">
            <v>AREQUIPACAYLLOMALLUTA</v>
          </cell>
          <cell r="B405" t="str">
            <v>04</v>
          </cell>
          <cell r="C405" t="str">
            <v>05</v>
          </cell>
          <cell r="D405" t="str">
            <v>11</v>
          </cell>
          <cell r="E405" t="str">
            <v>AREQUIPA</v>
          </cell>
          <cell r="F405" t="str">
            <v>CAYLLOMA</v>
          </cell>
          <cell r="G405" t="str">
            <v>LLUTA</v>
          </cell>
          <cell r="H405" t="str">
            <v>010401</v>
          </cell>
          <cell r="I405" t="str">
            <v>2</v>
          </cell>
        </row>
        <row r="406">
          <cell r="A406" t="str">
            <v>AREQUIPACAYLLOMAMACA</v>
          </cell>
          <cell r="B406" t="str">
            <v>04</v>
          </cell>
          <cell r="C406" t="str">
            <v>05</v>
          </cell>
          <cell r="D406" t="str">
            <v>12</v>
          </cell>
          <cell r="E406" t="str">
            <v>AREQUIPA</v>
          </cell>
          <cell r="F406" t="str">
            <v>CAYLLOMA</v>
          </cell>
          <cell r="G406" t="str">
            <v>MACA</v>
          </cell>
          <cell r="H406" t="str">
            <v>010402</v>
          </cell>
          <cell r="I406" t="str">
            <v>2</v>
          </cell>
        </row>
        <row r="407">
          <cell r="A407" t="str">
            <v>AREQUIPACAYLLOMAMADRIGAL</v>
          </cell>
          <cell r="B407" t="str">
            <v>04</v>
          </cell>
          <cell r="C407" t="str">
            <v>05</v>
          </cell>
          <cell r="D407" t="str">
            <v>13</v>
          </cell>
          <cell r="E407" t="str">
            <v>AREQUIPA</v>
          </cell>
          <cell r="F407" t="str">
            <v>CAYLLOMA</v>
          </cell>
          <cell r="G407" t="str">
            <v>MADRIGAL</v>
          </cell>
          <cell r="H407" t="str">
            <v>010410</v>
          </cell>
          <cell r="I407" t="str">
            <v>2</v>
          </cell>
        </row>
        <row r="408">
          <cell r="A408" t="str">
            <v>AREQUIPACAYLLOMASAN ANTONIO DE CHUCA</v>
          </cell>
          <cell r="B408" t="str">
            <v>04</v>
          </cell>
          <cell r="C408" t="str">
            <v>05</v>
          </cell>
          <cell r="D408" t="str">
            <v>14</v>
          </cell>
          <cell r="E408" t="str">
            <v>AREQUIPA</v>
          </cell>
          <cell r="F408" t="str">
            <v>CAYLLOMA</v>
          </cell>
          <cell r="G408" t="str">
            <v>SAN ANTONIO DE CHUCA</v>
          </cell>
          <cell r="H408" t="str">
            <v>010411</v>
          </cell>
          <cell r="I408" t="str">
            <v>2</v>
          </cell>
        </row>
        <row r="409">
          <cell r="A409" t="str">
            <v>AREQUIPACAYLLOMASIBAYO</v>
          </cell>
          <cell r="B409" t="str">
            <v>04</v>
          </cell>
          <cell r="C409" t="str">
            <v>05</v>
          </cell>
          <cell r="D409" t="str">
            <v>15</v>
          </cell>
          <cell r="E409" t="str">
            <v>AREQUIPA</v>
          </cell>
          <cell r="F409" t="str">
            <v>CAYLLOMA</v>
          </cell>
          <cell r="G409" t="str">
            <v>SIBAYO</v>
          </cell>
          <cell r="H409" t="str">
            <v>010412</v>
          </cell>
          <cell r="I409" t="str">
            <v>2</v>
          </cell>
        </row>
        <row r="410">
          <cell r="A410" t="str">
            <v>AREQUIPACAYLLOMATAPAY</v>
          </cell>
          <cell r="B410" t="str">
            <v>04</v>
          </cell>
          <cell r="C410" t="str">
            <v>05</v>
          </cell>
          <cell r="D410" t="str">
            <v>16</v>
          </cell>
          <cell r="E410" t="str">
            <v>AREQUIPA</v>
          </cell>
          <cell r="F410" t="str">
            <v>CAYLLOMA</v>
          </cell>
          <cell r="G410" t="str">
            <v>TAPAY</v>
          </cell>
          <cell r="H410" t="str">
            <v>010403</v>
          </cell>
          <cell r="I410" t="str">
            <v>2</v>
          </cell>
        </row>
        <row r="411">
          <cell r="A411" t="str">
            <v>AREQUIPACAYLLOMATISCO</v>
          </cell>
          <cell r="B411" t="str">
            <v>04</v>
          </cell>
          <cell r="C411" t="str">
            <v>05</v>
          </cell>
          <cell r="D411" t="str">
            <v>17</v>
          </cell>
          <cell r="E411" t="str">
            <v>AREQUIPA</v>
          </cell>
          <cell r="F411" t="str">
            <v>CAYLLOMA</v>
          </cell>
          <cell r="G411" t="str">
            <v>TISCO</v>
          </cell>
          <cell r="H411" t="str">
            <v>010413</v>
          </cell>
          <cell r="I411" t="str">
            <v>2</v>
          </cell>
        </row>
        <row r="412">
          <cell r="A412" t="str">
            <v>AREQUIPACAYLLOMATUTI</v>
          </cell>
          <cell r="B412" t="str">
            <v>04</v>
          </cell>
          <cell r="C412" t="str">
            <v>05</v>
          </cell>
          <cell r="D412" t="str">
            <v>18</v>
          </cell>
          <cell r="E412" t="str">
            <v>AREQUIPA</v>
          </cell>
          <cell r="F412" t="str">
            <v>CAYLLOMA</v>
          </cell>
          <cell r="G412" t="str">
            <v>TUTI</v>
          </cell>
          <cell r="H412" t="str">
            <v>010414</v>
          </cell>
          <cell r="I412" t="str">
            <v>2</v>
          </cell>
        </row>
        <row r="413">
          <cell r="A413" t="str">
            <v>AREQUIPACAYLLOMAYANQUE</v>
          </cell>
          <cell r="B413" t="str">
            <v>04</v>
          </cell>
          <cell r="C413" t="str">
            <v>05</v>
          </cell>
          <cell r="D413" t="str">
            <v>19</v>
          </cell>
          <cell r="E413" t="str">
            <v>AREQUIPA</v>
          </cell>
          <cell r="F413" t="str">
            <v>CAYLLOMA</v>
          </cell>
          <cell r="G413" t="str">
            <v>YANQUE</v>
          </cell>
          <cell r="H413" t="str">
            <v>011965</v>
          </cell>
          <cell r="I413" t="str">
            <v>2</v>
          </cell>
        </row>
        <row r="414">
          <cell r="A414" t="str">
            <v>AREQUIPACAYLLOMAMAJES</v>
          </cell>
          <cell r="B414" t="str">
            <v>04</v>
          </cell>
          <cell r="C414" t="str">
            <v>05</v>
          </cell>
          <cell r="D414" t="str">
            <v>20</v>
          </cell>
          <cell r="E414" t="str">
            <v>AREQUIPA</v>
          </cell>
          <cell r="F414" t="str">
            <v>CAYLLOMA</v>
          </cell>
          <cell r="G414" t="str">
            <v>MAJES</v>
          </cell>
          <cell r="H414" t="str">
            <v>010360</v>
          </cell>
          <cell r="I414" t="str">
            <v>2</v>
          </cell>
        </row>
        <row r="415">
          <cell r="A415" t="str">
            <v>AREQUIPACONDESUYOSCHUQUIBAMBA</v>
          </cell>
          <cell r="B415" t="str">
            <v>04</v>
          </cell>
          <cell r="C415" t="str">
            <v>06</v>
          </cell>
          <cell r="D415" t="str">
            <v>01</v>
          </cell>
          <cell r="E415" t="str">
            <v>AREQUIPA</v>
          </cell>
          <cell r="F415" t="str">
            <v>CONDESUYOS</v>
          </cell>
          <cell r="G415" t="str">
            <v>CHUQUIBAMBA</v>
          </cell>
          <cell r="H415" t="str">
            <v>011954</v>
          </cell>
          <cell r="I415" t="str">
            <v>1</v>
          </cell>
        </row>
        <row r="416">
          <cell r="A416" t="str">
            <v>AREQUIPACONDESUYOSANDARAY</v>
          </cell>
          <cell r="B416" t="str">
            <v>04</v>
          </cell>
          <cell r="C416" t="str">
            <v>06</v>
          </cell>
          <cell r="D416" t="str">
            <v>02</v>
          </cell>
          <cell r="E416" t="str">
            <v>AREQUIPA</v>
          </cell>
          <cell r="F416" t="str">
            <v>CONDESUYOS</v>
          </cell>
          <cell r="G416" t="str">
            <v>ANDARAY</v>
          </cell>
          <cell r="H416" t="str">
            <v>010416</v>
          </cell>
          <cell r="I416" t="str">
            <v>2</v>
          </cell>
        </row>
        <row r="417">
          <cell r="A417" t="str">
            <v>AREQUIPACONDESUYOSCAYARANI</v>
          </cell>
          <cell r="B417" t="str">
            <v>04</v>
          </cell>
          <cell r="C417" t="str">
            <v>06</v>
          </cell>
          <cell r="D417" t="str">
            <v>03</v>
          </cell>
          <cell r="E417" t="str">
            <v>AREQUIPA</v>
          </cell>
          <cell r="F417" t="str">
            <v>CONDESUYOS</v>
          </cell>
          <cell r="G417" t="str">
            <v>CAYARANI</v>
          </cell>
          <cell r="H417" t="str">
            <v>010417</v>
          </cell>
          <cell r="I417" t="str">
            <v>2</v>
          </cell>
        </row>
        <row r="418">
          <cell r="A418" t="str">
            <v>AREQUIPACONDESUYOSCHICHAS</v>
          </cell>
          <cell r="B418" t="str">
            <v>04</v>
          </cell>
          <cell r="C418" t="str">
            <v>06</v>
          </cell>
          <cell r="D418" t="str">
            <v>04</v>
          </cell>
          <cell r="E418" t="str">
            <v>AREQUIPA</v>
          </cell>
          <cell r="F418" t="str">
            <v>CONDESUYOS</v>
          </cell>
          <cell r="G418" t="str">
            <v>CHICHAS</v>
          </cell>
          <cell r="H418" t="str">
            <v>010356</v>
          </cell>
          <cell r="I418" t="str">
            <v>2</v>
          </cell>
        </row>
        <row r="419">
          <cell r="A419" t="str">
            <v>AREQUIPACONDESUYOSIRAY</v>
          </cell>
          <cell r="B419" t="str">
            <v>04</v>
          </cell>
          <cell r="C419" t="str">
            <v>06</v>
          </cell>
          <cell r="D419" t="str">
            <v>05</v>
          </cell>
          <cell r="E419" t="str">
            <v>AREQUIPA</v>
          </cell>
          <cell r="F419" t="str">
            <v>CONDESUYOS</v>
          </cell>
          <cell r="G419" t="str">
            <v>IRAY</v>
          </cell>
          <cell r="H419" t="str">
            <v>010419</v>
          </cell>
          <cell r="I419" t="str">
            <v>2</v>
          </cell>
        </row>
        <row r="420">
          <cell r="A420" t="str">
            <v>AREQUIPACONDESUYOSRIO GRANDE</v>
          </cell>
          <cell r="B420" t="str">
            <v>04</v>
          </cell>
          <cell r="C420" t="str">
            <v>06</v>
          </cell>
          <cell r="D420" t="str">
            <v>06</v>
          </cell>
          <cell r="E420" t="str">
            <v>AREQUIPA</v>
          </cell>
          <cell r="F420" t="str">
            <v>CONDESUYOS</v>
          </cell>
          <cell r="G420" t="str">
            <v>RIO GRANDE</v>
          </cell>
          <cell r="H420" t="str">
            <v>010420</v>
          </cell>
          <cell r="I420" t="str">
            <v>2</v>
          </cell>
        </row>
        <row r="421">
          <cell r="A421" t="str">
            <v>AREQUIPACONDESUYOSSALAMANCA</v>
          </cell>
          <cell r="B421" t="str">
            <v>04</v>
          </cell>
          <cell r="C421" t="str">
            <v>06</v>
          </cell>
          <cell r="D421" t="str">
            <v>07</v>
          </cell>
          <cell r="E421" t="str">
            <v>AREQUIPA</v>
          </cell>
          <cell r="F421" t="str">
            <v>CONDESUYOS</v>
          </cell>
          <cell r="G421" t="str">
            <v>SALAMANCA</v>
          </cell>
          <cell r="H421" t="str">
            <v>010421</v>
          </cell>
          <cell r="I421" t="str">
            <v>2</v>
          </cell>
        </row>
        <row r="422">
          <cell r="A422" t="str">
            <v>AREQUIPACONDESUYOSYANAQUIHUA</v>
          </cell>
          <cell r="B422" t="str">
            <v>04</v>
          </cell>
          <cell r="C422" t="str">
            <v>06</v>
          </cell>
          <cell r="D422" t="str">
            <v>08</v>
          </cell>
          <cell r="E422" t="str">
            <v>AREQUIPA</v>
          </cell>
          <cell r="F422" t="str">
            <v>CONDESUYOS</v>
          </cell>
          <cell r="G422" t="str">
            <v>YANAQUIHUA</v>
          </cell>
          <cell r="H422" t="str">
            <v>012459</v>
          </cell>
          <cell r="I422" t="str">
            <v>2</v>
          </cell>
        </row>
        <row r="423">
          <cell r="A423" t="str">
            <v>AREQUIPAISLAYMOLLENDO</v>
          </cell>
          <cell r="B423" t="str">
            <v>04</v>
          </cell>
          <cell r="C423" t="str">
            <v>07</v>
          </cell>
          <cell r="D423" t="str">
            <v>01</v>
          </cell>
          <cell r="E423" t="str">
            <v>AREQUIPA</v>
          </cell>
          <cell r="F423" t="str">
            <v>ISLAY</v>
          </cell>
          <cell r="G423" t="str">
            <v>MOLLENDO</v>
          </cell>
          <cell r="H423" t="str">
            <v>010423</v>
          </cell>
          <cell r="I423" t="str">
            <v>1</v>
          </cell>
        </row>
        <row r="424">
          <cell r="A424" t="str">
            <v>AREQUIPAISLAYCOCACHACRA</v>
          </cell>
          <cell r="B424" t="str">
            <v>04</v>
          </cell>
          <cell r="C424" t="str">
            <v>07</v>
          </cell>
          <cell r="D424" t="str">
            <v>02</v>
          </cell>
          <cell r="E424" t="str">
            <v>AREQUIPA</v>
          </cell>
          <cell r="F424" t="str">
            <v>ISLAY</v>
          </cell>
          <cell r="G424" t="str">
            <v>COCACHACRA</v>
          </cell>
          <cell r="H424" t="str">
            <v>010424</v>
          </cell>
          <cell r="I424" t="str">
            <v>2</v>
          </cell>
        </row>
        <row r="425">
          <cell r="A425" t="str">
            <v>AREQUIPAISLAYDEAN VALDIVIA</v>
          </cell>
          <cell r="B425" t="str">
            <v>04</v>
          </cell>
          <cell r="C425" t="str">
            <v>07</v>
          </cell>
          <cell r="D425" t="str">
            <v>03</v>
          </cell>
          <cell r="E425" t="str">
            <v>AREQUIPA</v>
          </cell>
          <cell r="F425" t="str">
            <v>ISLAY</v>
          </cell>
          <cell r="G425" t="str">
            <v>DEAN VALDIVIA</v>
          </cell>
          <cell r="H425" t="str">
            <v>010425</v>
          </cell>
          <cell r="I425" t="str">
            <v>2</v>
          </cell>
        </row>
        <row r="426">
          <cell r="A426" t="str">
            <v>AREQUIPAISLAYISLAY</v>
          </cell>
          <cell r="B426" t="str">
            <v>04</v>
          </cell>
          <cell r="C426" t="str">
            <v>07</v>
          </cell>
          <cell r="D426" t="str">
            <v>04</v>
          </cell>
          <cell r="E426" t="str">
            <v>AREQUIPA</v>
          </cell>
          <cell r="F426" t="str">
            <v>ISLAY</v>
          </cell>
          <cell r="G426" t="str">
            <v>ISLAY</v>
          </cell>
          <cell r="H426" t="str">
            <v>010426</v>
          </cell>
          <cell r="I426" t="str">
            <v>2</v>
          </cell>
        </row>
        <row r="427">
          <cell r="A427" t="str">
            <v>AREQUIPAISLAYMEJIA</v>
          </cell>
          <cell r="B427" t="str">
            <v>04</v>
          </cell>
          <cell r="C427" t="str">
            <v>07</v>
          </cell>
          <cell r="D427" t="str">
            <v>05</v>
          </cell>
          <cell r="E427" t="str">
            <v>AREQUIPA</v>
          </cell>
          <cell r="F427" t="str">
            <v>ISLAY</v>
          </cell>
          <cell r="G427" t="str">
            <v>MEJIA</v>
          </cell>
          <cell r="H427" t="str">
            <v>013016</v>
          </cell>
          <cell r="I427" t="str">
            <v>2</v>
          </cell>
        </row>
        <row r="428">
          <cell r="A428" t="str">
            <v>AREQUIPAISLAYPUNTA DE BOMBON</v>
          </cell>
          <cell r="B428" t="str">
            <v>04</v>
          </cell>
          <cell r="C428" t="str">
            <v>07</v>
          </cell>
          <cell r="D428" t="str">
            <v>06</v>
          </cell>
          <cell r="E428" t="str">
            <v>AREQUIPA</v>
          </cell>
          <cell r="F428" t="str">
            <v>ISLAY</v>
          </cell>
          <cell r="G428" t="str">
            <v>PUNTA DE BOMBON</v>
          </cell>
          <cell r="H428" t="str">
            <v>010428</v>
          </cell>
          <cell r="I428" t="str">
            <v>2</v>
          </cell>
        </row>
        <row r="429">
          <cell r="A429" t="str">
            <v>AREQUIPALA UNIONCOTAHUASI</v>
          </cell>
          <cell r="B429" t="str">
            <v>04</v>
          </cell>
          <cell r="C429" t="str">
            <v>08</v>
          </cell>
          <cell r="D429" t="str">
            <v>01</v>
          </cell>
          <cell r="E429" t="str">
            <v>AREQUIPA</v>
          </cell>
          <cell r="F429" t="str">
            <v>LA UNION</v>
          </cell>
          <cell r="G429" t="str">
            <v>COTAHUASI</v>
          </cell>
          <cell r="H429" t="str">
            <v>010429</v>
          </cell>
          <cell r="I429" t="str">
            <v>1</v>
          </cell>
        </row>
        <row r="430">
          <cell r="A430" t="str">
            <v>AREQUIPALA UNIONALCA</v>
          </cell>
          <cell r="B430" t="str">
            <v>04</v>
          </cell>
          <cell r="C430" t="str">
            <v>08</v>
          </cell>
          <cell r="D430" t="str">
            <v>02</v>
          </cell>
          <cell r="E430" t="str">
            <v>AREQUIPA</v>
          </cell>
          <cell r="F430" t="str">
            <v>LA UNION</v>
          </cell>
          <cell r="G430" t="str">
            <v>ALCA</v>
          </cell>
          <cell r="H430" t="str">
            <v>010430</v>
          </cell>
          <cell r="I430" t="str">
            <v>2</v>
          </cell>
        </row>
        <row r="431">
          <cell r="A431" t="str">
            <v>AREQUIPALA UNIONCHARCANA</v>
          </cell>
          <cell r="B431" t="str">
            <v>04</v>
          </cell>
          <cell r="C431" t="str">
            <v>08</v>
          </cell>
          <cell r="D431" t="str">
            <v>03</v>
          </cell>
          <cell r="E431" t="str">
            <v>AREQUIPA</v>
          </cell>
          <cell r="F431" t="str">
            <v>LA UNION</v>
          </cell>
          <cell r="G431" t="str">
            <v>CHARCANA</v>
          </cell>
          <cell r="H431" t="str">
            <v>010431</v>
          </cell>
          <cell r="I431" t="str">
            <v>2</v>
          </cell>
        </row>
        <row r="432">
          <cell r="A432" t="str">
            <v>AREQUIPALA UNIONHUAYNACOTAS</v>
          </cell>
          <cell r="B432" t="str">
            <v>04</v>
          </cell>
          <cell r="C432" t="str">
            <v>08</v>
          </cell>
          <cell r="D432" t="str">
            <v>04</v>
          </cell>
          <cell r="E432" t="str">
            <v>AREQUIPA</v>
          </cell>
          <cell r="F432" t="str">
            <v>LA UNION</v>
          </cell>
          <cell r="G432" t="str">
            <v>HUAYNACOTAS</v>
          </cell>
          <cell r="H432" t="str">
            <v>010432</v>
          </cell>
          <cell r="I432" t="str">
            <v>2</v>
          </cell>
        </row>
        <row r="433">
          <cell r="A433" t="str">
            <v>AREQUIPALA UNIONPAMPAMARCA</v>
          </cell>
          <cell r="B433" t="str">
            <v>04</v>
          </cell>
          <cell r="C433" t="str">
            <v>08</v>
          </cell>
          <cell r="D433" t="str">
            <v>05</v>
          </cell>
          <cell r="E433" t="str">
            <v>AREQUIPA</v>
          </cell>
          <cell r="F433" t="str">
            <v>LA UNION</v>
          </cell>
          <cell r="G433" t="str">
            <v>PAMPAMARCA</v>
          </cell>
          <cell r="H433" t="str">
            <v>011962</v>
          </cell>
          <cell r="I433" t="str">
            <v>2</v>
          </cell>
        </row>
        <row r="434">
          <cell r="A434" t="str">
            <v>AREQUIPALA UNIONPUYCA</v>
          </cell>
          <cell r="B434" t="str">
            <v>04</v>
          </cell>
          <cell r="C434" t="str">
            <v>08</v>
          </cell>
          <cell r="D434" t="str">
            <v>06</v>
          </cell>
          <cell r="E434" t="str">
            <v>AREQUIPA</v>
          </cell>
          <cell r="F434" t="str">
            <v>LA UNION</v>
          </cell>
          <cell r="G434" t="str">
            <v>PUYCA</v>
          </cell>
          <cell r="H434" t="str">
            <v>010434</v>
          </cell>
          <cell r="I434" t="str">
            <v>2</v>
          </cell>
        </row>
        <row r="435">
          <cell r="A435" t="str">
            <v>AREQUIPALA UNIONQUECHUALLA</v>
          </cell>
          <cell r="B435" t="str">
            <v>04</v>
          </cell>
          <cell r="C435" t="str">
            <v>08</v>
          </cell>
          <cell r="D435" t="str">
            <v>07</v>
          </cell>
          <cell r="E435" t="str">
            <v>AREQUIPA</v>
          </cell>
          <cell r="F435" t="str">
            <v>LA UNION</v>
          </cell>
          <cell r="G435" t="str">
            <v>QUECHUALLA</v>
          </cell>
          <cell r="H435" t="str">
            <v>012460</v>
          </cell>
          <cell r="I435" t="str">
            <v>2</v>
          </cell>
        </row>
        <row r="436">
          <cell r="A436" t="str">
            <v>AREQUIPALA UNIONSAYLA</v>
          </cell>
          <cell r="B436" t="str">
            <v>04</v>
          </cell>
          <cell r="C436" t="str">
            <v>08</v>
          </cell>
          <cell r="D436" t="str">
            <v>08</v>
          </cell>
          <cell r="E436" t="str">
            <v>AREQUIPA</v>
          </cell>
          <cell r="F436" t="str">
            <v>LA UNION</v>
          </cell>
          <cell r="G436" t="str">
            <v>SAYLA</v>
          </cell>
          <cell r="H436" t="str">
            <v>010436</v>
          </cell>
          <cell r="I436" t="str">
            <v>2</v>
          </cell>
        </row>
        <row r="437">
          <cell r="A437" t="str">
            <v>AREQUIPALA UNIONTAURIA</v>
          </cell>
          <cell r="B437" t="str">
            <v>04</v>
          </cell>
          <cell r="C437" t="str">
            <v>08</v>
          </cell>
          <cell r="D437" t="str">
            <v>09</v>
          </cell>
          <cell r="E437" t="str">
            <v>AREQUIPA</v>
          </cell>
          <cell r="F437" t="str">
            <v>LA UNION</v>
          </cell>
          <cell r="G437" t="str">
            <v>TAURIA</v>
          </cell>
          <cell r="H437" t="str">
            <v>010437</v>
          </cell>
          <cell r="I437" t="str">
            <v>2</v>
          </cell>
        </row>
        <row r="438">
          <cell r="A438" t="str">
            <v>AREQUIPALA UNIONTOMEPAMPA</v>
          </cell>
          <cell r="B438" t="str">
            <v>04</v>
          </cell>
          <cell r="C438" t="str">
            <v>08</v>
          </cell>
          <cell r="D438" t="str">
            <v>10</v>
          </cell>
          <cell r="E438" t="str">
            <v>AREQUIPA</v>
          </cell>
          <cell r="F438" t="str">
            <v>LA UNION</v>
          </cell>
          <cell r="G438" t="str">
            <v>TOMEPAMPA</v>
          </cell>
          <cell r="H438" t="str">
            <v>010438</v>
          </cell>
          <cell r="I438" t="str">
            <v>2</v>
          </cell>
        </row>
        <row r="439">
          <cell r="A439" t="str">
            <v>AREQUIPALA UNIONTORO</v>
          </cell>
          <cell r="B439" t="str">
            <v>04</v>
          </cell>
          <cell r="C439" t="str">
            <v>08</v>
          </cell>
          <cell r="D439" t="str">
            <v>11</v>
          </cell>
          <cell r="E439" t="str">
            <v>AREQUIPA</v>
          </cell>
          <cell r="F439" t="str">
            <v>LA UNION</v>
          </cell>
          <cell r="G439" t="str">
            <v>TORO</v>
          </cell>
          <cell r="H439" t="str">
            <v>010439</v>
          </cell>
          <cell r="I439" t="str">
            <v>2</v>
          </cell>
        </row>
        <row r="440">
          <cell r="A440" t="str">
            <v>AYACUCHOHUAMANGAAYACUCHO</v>
          </cell>
          <cell r="B440" t="str">
            <v>05</v>
          </cell>
          <cell r="C440" t="str">
            <v>01</v>
          </cell>
          <cell r="D440" t="str">
            <v>01</v>
          </cell>
          <cell r="E440" t="str">
            <v>AYACUCHO</v>
          </cell>
          <cell r="F440" t="str">
            <v>HUAMANGA</v>
          </cell>
          <cell r="G440" t="str">
            <v>AYACUCHO</v>
          </cell>
          <cell r="H440" t="str">
            <v>010440</v>
          </cell>
          <cell r="I440" t="str">
            <v>1</v>
          </cell>
        </row>
        <row r="441">
          <cell r="A441" t="str">
            <v>AYACUCHOHUAMANGAACOCRO</v>
          </cell>
          <cell r="B441" t="str">
            <v>05</v>
          </cell>
          <cell r="C441" t="str">
            <v>01</v>
          </cell>
          <cell r="D441" t="str">
            <v>02</v>
          </cell>
          <cell r="E441" t="str">
            <v>AYACUCHO</v>
          </cell>
          <cell r="F441" t="str">
            <v>HUAMANGA</v>
          </cell>
          <cell r="G441" t="str">
            <v>ACOCRO</v>
          </cell>
          <cell r="H441" t="str">
            <v>011972</v>
          </cell>
          <cell r="I441" t="str">
            <v>2</v>
          </cell>
        </row>
        <row r="442">
          <cell r="A442" t="str">
            <v>AYACUCHOHUAMANGAACOS VINCHOS</v>
          </cell>
          <cell r="B442" t="str">
            <v>05</v>
          </cell>
          <cell r="C442" t="str">
            <v>01</v>
          </cell>
          <cell r="D442" t="str">
            <v>03</v>
          </cell>
          <cell r="E442" t="str">
            <v>AYACUCHO</v>
          </cell>
          <cell r="F442" t="str">
            <v>HUAMANGA</v>
          </cell>
          <cell r="G442" t="str">
            <v>ACOS VINCHOS</v>
          </cell>
          <cell r="H442" t="str">
            <v>010445</v>
          </cell>
          <cell r="I442" t="str">
            <v>2</v>
          </cell>
        </row>
        <row r="443">
          <cell r="A443" t="str">
            <v>AYACUCHOHUAMANGACARMEN ALTO</v>
          </cell>
          <cell r="B443" t="str">
            <v>05</v>
          </cell>
          <cell r="C443" t="str">
            <v>01</v>
          </cell>
          <cell r="D443" t="str">
            <v>04</v>
          </cell>
          <cell r="E443" t="str">
            <v>AYACUCHO</v>
          </cell>
          <cell r="F443" t="str">
            <v>HUAMANGA</v>
          </cell>
          <cell r="G443" t="str">
            <v>CARMEN ALTO</v>
          </cell>
          <cell r="H443" t="str">
            <v>012479</v>
          </cell>
          <cell r="I443" t="str">
            <v>2</v>
          </cell>
        </row>
        <row r="444">
          <cell r="A444" t="str">
            <v>AYACUCHOHUAMANGACHIARA</v>
          </cell>
          <cell r="B444" t="str">
            <v>05</v>
          </cell>
          <cell r="C444" t="str">
            <v>01</v>
          </cell>
          <cell r="D444" t="str">
            <v>05</v>
          </cell>
          <cell r="E444" t="str">
            <v>AYACUCHO</v>
          </cell>
          <cell r="F444" t="str">
            <v>HUAMANGA</v>
          </cell>
          <cell r="G444" t="str">
            <v>CHIARA</v>
          </cell>
          <cell r="H444" t="str">
            <v>012993</v>
          </cell>
          <cell r="I444" t="str">
            <v>2</v>
          </cell>
        </row>
        <row r="445">
          <cell r="A445" t="str">
            <v>AYACUCHOHUAMANGAOCROS</v>
          </cell>
          <cell r="B445" t="str">
            <v>05</v>
          </cell>
          <cell r="C445" t="str">
            <v>01</v>
          </cell>
          <cell r="D445" t="str">
            <v>06</v>
          </cell>
          <cell r="E445" t="str">
            <v>AYACUCHO</v>
          </cell>
          <cell r="F445" t="str">
            <v>HUAMANGA</v>
          </cell>
          <cell r="G445" t="str">
            <v>OCROS</v>
          </cell>
          <cell r="H445" t="str">
            <v>010447</v>
          </cell>
          <cell r="I445" t="str">
            <v>2</v>
          </cell>
        </row>
        <row r="446">
          <cell r="A446" t="str">
            <v>AYACUCHOHUAMANGAPACAYCASA</v>
          </cell>
          <cell r="B446" t="str">
            <v>05</v>
          </cell>
          <cell r="C446" t="str">
            <v>01</v>
          </cell>
          <cell r="D446" t="str">
            <v>07</v>
          </cell>
          <cell r="E446" t="str">
            <v>AYACUCHO</v>
          </cell>
          <cell r="F446" t="str">
            <v>HUAMANGA</v>
          </cell>
          <cell r="G446" t="str">
            <v>PACAYCASA</v>
          </cell>
          <cell r="H446" t="str">
            <v>010448</v>
          </cell>
          <cell r="I446" t="str">
            <v>2</v>
          </cell>
        </row>
        <row r="447">
          <cell r="A447" t="str">
            <v>AYACUCHOHUAMANGAQUINUA</v>
          </cell>
          <cell r="B447" t="str">
            <v>05</v>
          </cell>
          <cell r="C447" t="str">
            <v>01</v>
          </cell>
          <cell r="D447" t="str">
            <v>08</v>
          </cell>
          <cell r="E447" t="str">
            <v>AYACUCHO</v>
          </cell>
          <cell r="F447" t="str">
            <v>HUAMANGA</v>
          </cell>
          <cell r="G447" t="str">
            <v>QUINUA</v>
          </cell>
          <cell r="H447" t="str">
            <v>010449</v>
          </cell>
          <cell r="I447" t="str">
            <v>2</v>
          </cell>
        </row>
        <row r="448">
          <cell r="A448" t="str">
            <v>AYACUCHOHUAMANGASAN JOSE DE TICLLAS</v>
          </cell>
          <cell r="B448" t="str">
            <v>05</v>
          </cell>
          <cell r="C448" t="str">
            <v>01</v>
          </cell>
          <cell r="D448" t="str">
            <v>09</v>
          </cell>
          <cell r="E448" t="str">
            <v>AYACUCHO</v>
          </cell>
          <cell r="F448" t="str">
            <v>HUAMANGA</v>
          </cell>
          <cell r="G448" t="str">
            <v>SAN JOSE DE TICLLAS</v>
          </cell>
          <cell r="H448" t="str">
            <v>010450</v>
          </cell>
          <cell r="I448" t="str">
            <v>2</v>
          </cell>
        </row>
        <row r="449">
          <cell r="A449" t="str">
            <v>AYACUCHOHUAMANGASAN JUAN BAUTISTA</v>
          </cell>
          <cell r="B449" t="str">
            <v>05</v>
          </cell>
          <cell r="C449" t="str">
            <v>01</v>
          </cell>
          <cell r="D449" t="str">
            <v>10</v>
          </cell>
          <cell r="E449" t="str">
            <v>AYACUCHO</v>
          </cell>
          <cell r="F449" t="str">
            <v>HUAMANGA</v>
          </cell>
          <cell r="G449" t="str">
            <v>SAN JUAN BAUTISTA</v>
          </cell>
          <cell r="H449" t="str">
            <v>010442</v>
          </cell>
          <cell r="I449" t="str">
            <v>2</v>
          </cell>
        </row>
        <row r="450">
          <cell r="A450" t="str">
            <v>AYACUCHOHUAMANGASANTIAGO DE PISCHA</v>
          </cell>
          <cell r="B450" t="str">
            <v>05</v>
          </cell>
          <cell r="C450" t="str">
            <v>01</v>
          </cell>
          <cell r="D450" t="str">
            <v>11</v>
          </cell>
          <cell r="E450" t="str">
            <v>AYACUCHO</v>
          </cell>
          <cell r="F450" t="str">
            <v>HUAMANGA</v>
          </cell>
          <cell r="G450" t="str">
            <v>SANTIAGO DE PISCHA</v>
          </cell>
          <cell r="H450" t="str">
            <v>010451</v>
          </cell>
          <cell r="I450" t="str">
            <v>2</v>
          </cell>
        </row>
        <row r="451">
          <cell r="A451" t="str">
            <v>AYACUCHOHUAMANGASOCOS</v>
          </cell>
          <cell r="B451" t="str">
            <v>05</v>
          </cell>
          <cell r="C451" t="str">
            <v>01</v>
          </cell>
          <cell r="D451" t="str">
            <v>12</v>
          </cell>
          <cell r="E451" t="str">
            <v>AYACUCHO</v>
          </cell>
          <cell r="F451" t="str">
            <v>HUAMANGA</v>
          </cell>
          <cell r="G451" t="str">
            <v>SOCOS</v>
          </cell>
          <cell r="H451" t="str">
            <v>010452</v>
          </cell>
          <cell r="I451" t="str">
            <v>2</v>
          </cell>
        </row>
        <row r="452">
          <cell r="A452" t="str">
            <v>AYACUCHOHUAMANGATAMBILLO</v>
          </cell>
          <cell r="B452" t="str">
            <v>05</v>
          </cell>
          <cell r="C452" t="str">
            <v>01</v>
          </cell>
          <cell r="D452" t="str">
            <v>13</v>
          </cell>
          <cell r="E452" t="str">
            <v>AYACUCHO</v>
          </cell>
          <cell r="F452" t="str">
            <v>HUAMANGA</v>
          </cell>
          <cell r="G452" t="str">
            <v>TAMBILLO</v>
          </cell>
          <cell r="H452" t="str">
            <v>013023</v>
          </cell>
          <cell r="I452" t="str">
            <v>2</v>
          </cell>
        </row>
        <row r="453">
          <cell r="A453" t="str">
            <v>AYACUCHOHUAMANGAVINCHOS</v>
          </cell>
          <cell r="B453" t="str">
            <v>05</v>
          </cell>
          <cell r="C453" t="str">
            <v>01</v>
          </cell>
          <cell r="D453" t="str">
            <v>14</v>
          </cell>
          <cell r="E453" t="str">
            <v>AYACUCHO</v>
          </cell>
          <cell r="F453" t="str">
            <v>HUAMANGA</v>
          </cell>
          <cell r="G453" t="str">
            <v>VINCHOS</v>
          </cell>
          <cell r="H453" t="str">
            <v>010454</v>
          </cell>
          <cell r="I453" t="str">
            <v>2</v>
          </cell>
        </row>
        <row r="454">
          <cell r="A454" t="str">
            <v>AYACUCHOHUAMANGAJESUS NAZARENO</v>
          </cell>
          <cell r="B454" t="str">
            <v>05</v>
          </cell>
          <cell r="C454" t="str">
            <v>01</v>
          </cell>
          <cell r="D454" t="str">
            <v>15</v>
          </cell>
          <cell r="E454" t="str">
            <v>AYACUCHO</v>
          </cell>
          <cell r="F454" t="str">
            <v>HUAMANGA</v>
          </cell>
          <cell r="G454" t="str">
            <v>JESUS NAZARENO</v>
          </cell>
          <cell r="H454" t="str">
            <v>010443</v>
          </cell>
          <cell r="I454" t="str">
            <v>2</v>
          </cell>
        </row>
        <row r="455">
          <cell r="A455" t="str">
            <v>AYACUCHOCANGALLOCANGALLO</v>
          </cell>
          <cell r="B455" t="str">
            <v>05</v>
          </cell>
          <cell r="C455" t="str">
            <v>02</v>
          </cell>
          <cell r="D455" t="str">
            <v>01</v>
          </cell>
          <cell r="E455" t="str">
            <v>AYACUCHO</v>
          </cell>
          <cell r="F455" t="str">
            <v>CANGALLO</v>
          </cell>
          <cell r="G455" t="str">
            <v>CANGALLO</v>
          </cell>
          <cell r="H455" t="str">
            <v>010455</v>
          </cell>
          <cell r="I455" t="str">
            <v>1</v>
          </cell>
        </row>
        <row r="456">
          <cell r="A456" t="str">
            <v>AYACUCHOCANGALLOCHUSCHI</v>
          </cell>
          <cell r="B456" t="str">
            <v>05</v>
          </cell>
          <cell r="C456" t="str">
            <v>02</v>
          </cell>
          <cell r="D456" t="str">
            <v>02</v>
          </cell>
          <cell r="E456" t="str">
            <v>AYACUCHO</v>
          </cell>
          <cell r="F456" t="str">
            <v>CANGALLO</v>
          </cell>
          <cell r="G456" t="str">
            <v>CHUSCHI</v>
          </cell>
          <cell r="H456" t="str">
            <v>010456</v>
          </cell>
          <cell r="I456" t="str">
            <v>2</v>
          </cell>
        </row>
        <row r="457">
          <cell r="A457" t="str">
            <v>AYACUCHOCANGALLOLOS MOROCHUCOS</v>
          </cell>
          <cell r="B457" t="str">
            <v>05</v>
          </cell>
          <cell r="C457" t="str">
            <v>02</v>
          </cell>
          <cell r="D457" t="str">
            <v>03</v>
          </cell>
          <cell r="E457" t="str">
            <v>AYACUCHO</v>
          </cell>
          <cell r="F457" t="str">
            <v>CANGALLO</v>
          </cell>
          <cell r="G457" t="str">
            <v>LOS MOROCHUCOS</v>
          </cell>
          <cell r="H457" t="str">
            <v>010457</v>
          </cell>
          <cell r="I457" t="str">
            <v>2</v>
          </cell>
        </row>
        <row r="458">
          <cell r="A458" t="str">
            <v>AYACUCHOCANGALLOMARIA PARADO DE BELLIDO</v>
          </cell>
          <cell r="B458" t="str">
            <v>05</v>
          </cell>
          <cell r="C458" t="str">
            <v>02</v>
          </cell>
          <cell r="D458" t="str">
            <v>04</v>
          </cell>
          <cell r="E458" t="str">
            <v>AYACUCHO</v>
          </cell>
          <cell r="F458" t="str">
            <v>CANGALLO</v>
          </cell>
          <cell r="G458" t="str">
            <v>MARIA PARADO DE BELLIDO</v>
          </cell>
          <cell r="H458" t="str">
            <v>010458</v>
          </cell>
          <cell r="I458" t="str">
            <v>2</v>
          </cell>
        </row>
        <row r="459">
          <cell r="A459" t="str">
            <v>AYACUCHOCANGALLOPARAS</v>
          </cell>
          <cell r="B459" t="str">
            <v>05</v>
          </cell>
          <cell r="C459" t="str">
            <v>02</v>
          </cell>
          <cell r="D459" t="str">
            <v>05</v>
          </cell>
          <cell r="E459" t="str">
            <v>AYACUCHO</v>
          </cell>
          <cell r="F459" t="str">
            <v>CANGALLO</v>
          </cell>
          <cell r="G459" t="str">
            <v>PARAS</v>
          </cell>
          <cell r="H459" t="str">
            <v>011970</v>
          </cell>
          <cell r="I459" t="str">
            <v>2</v>
          </cell>
        </row>
        <row r="460">
          <cell r="A460" t="str">
            <v>AYACUCHOCANGALLOTOTOS</v>
          </cell>
          <cell r="B460" t="str">
            <v>05</v>
          </cell>
          <cell r="C460" t="str">
            <v>02</v>
          </cell>
          <cell r="D460" t="str">
            <v>06</v>
          </cell>
          <cell r="E460" t="str">
            <v>AYACUCHO</v>
          </cell>
          <cell r="F460" t="str">
            <v>CANGALLO</v>
          </cell>
          <cell r="G460" t="str">
            <v>TOTOS</v>
          </cell>
          <cell r="H460" t="str">
            <v>010460</v>
          </cell>
          <cell r="I460" t="str">
            <v>2</v>
          </cell>
        </row>
        <row r="461">
          <cell r="A461" t="str">
            <v>AYACUCHOHUANCA SANCOSSANCOS</v>
          </cell>
          <cell r="B461" t="str">
            <v>05</v>
          </cell>
          <cell r="C461" t="str">
            <v>03</v>
          </cell>
          <cell r="D461" t="str">
            <v>01</v>
          </cell>
          <cell r="E461" t="str">
            <v>AYACUCHO</v>
          </cell>
          <cell r="F461" t="str">
            <v>HUANCA SANCOS</v>
          </cell>
          <cell r="G461" t="str">
            <v>SANCOS</v>
          </cell>
          <cell r="H461" t="str">
            <v>010461</v>
          </cell>
          <cell r="I461" t="str">
            <v>1</v>
          </cell>
        </row>
        <row r="462">
          <cell r="A462" t="str">
            <v>AYACUCHOHUANCA SANCOSCARAPO</v>
          </cell>
          <cell r="B462" t="str">
            <v>05</v>
          </cell>
          <cell r="C462" t="str">
            <v>03</v>
          </cell>
          <cell r="D462" t="str">
            <v>02</v>
          </cell>
          <cell r="E462" t="str">
            <v>AYACUCHO</v>
          </cell>
          <cell r="F462" t="str">
            <v>HUANCA SANCOS</v>
          </cell>
          <cell r="G462" t="str">
            <v>CARAPO</v>
          </cell>
          <cell r="H462" t="str">
            <v>010462</v>
          </cell>
          <cell r="I462" t="str">
            <v>2</v>
          </cell>
        </row>
        <row r="463">
          <cell r="A463" t="str">
            <v>AYACUCHOHUANCA SANCOSSACSAMARCA</v>
          </cell>
          <cell r="B463" t="str">
            <v>05</v>
          </cell>
          <cell r="C463" t="str">
            <v>03</v>
          </cell>
          <cell r="D463" t="str">
            <v>03</v>
          </cell>
          <cell r="E463" t="str">
            <v>AYACUCHO</v>
          </cell>
          <cell r="F463" t="str">
            <v>HUANCA SANCOS</v>
          </cell>
          <cell r="G463" t="str">
            <v>SACSAMARCA</v>
          </cell>
          <cell r="H463" t="str">
            <v>010463</v>
          </cell>
          <cell r="I463" t="str">
            <v>2</v>
          </cell>
        </row>
        <row r="464">
          <cell r="A464" t="str">
            <v>AYACUCHOHUANCA SANCOSSANTIAGO DE LUCANAMARCA</v>
          </cell>
          <cell r="B464" t="str">
            <v>05</v>
          </cell>
          <cell r="C464" t="str">
            <v>03</v>
          </cell>
          <cell r="D464" t="str">
            <v>04</v>
          </cell>
          <cell r="E464" t="str">
            <v>AYACUCHO</v>
          </cell>
          <cell r="F464" t="str">
            <v>HUANCA SANCOS</v>
          </cell>
          <cell r="G464" t="str">
            <v>SANTIAGO DE LUCANAMARCA</v>
          </cell>
          <cell r="H464" t="str">
            <v>010464</v>
          </cell>
          <cell r="I464" t="str">
            <v>2</v>
          </cell>
        </row>
        <row r="465">
          <cell r="A465" t="str">
            <v>AYACUCHOHUANTAHUANTA</v>
          </cell>
          <cell r="B465" t="str">
            <v>05</v>
          </cell>
          <cell r="C465" t="str">
            <v>04</v>
          </cell>
          <cell r="D465" t="str">
            <v>01</v>
          </cell>
          <cell r="E465" t="str">
            <v>AYACUCHO</v>
          </cell>
          <cell r="F465" t="str">
            <v>HUANTA</v>
          </cell>
          <cell r="G465" t="str">
            <v>HUANTA</v>
          </cell>
          <cell r="H465" t="str">
            <v>011974</v>
          </cell>
          <cell r="I465" t="str">
            <v>1</v>
          </cell>
        </row>
        <row r="466">
          <cell r="A466" t="str">
            <v>AYACUCHOHUANTAAYAHUANCO</v>
          </cell>
          <cell r="B466" t="str">
            <v>05</v>
          </cell>
          <cell r="C466" t="str">
            <v>04</v>
          </cell>
          <cell r="D466" t="str">
            <v>02</v>
          </cell>
          <cell r="E466" t="str">
            <v>AYACUCHO</v>
          </cell>
          <cell r="F466" t="str">
            <v>HUANTA</v>
          </cell>
          <cell r="G466" t="str">
            <v>AYAHUANCO</v>
          </cell>
          <cell r="H466" t="str">
            <v>010466</v>
          </cell>
          <cell r="I466" t="str">
            <v>2</v>
          </cell>
        </row>
        <row r="467">
          <cell r="A467" t="str">
            <v>AYACUCHOHUANTAHUAMANGUILLA</v>
          </cell>
          <cell r="B467" t="str">
            <v>05</v>
          </cell>
          <cell r="C467" t="str">
            <v>04</v>
          </cell>
          <cell r="D467" t="str">
            <v>03</v>
          </cell>
          <cell r="E467" t="str">
            <v>AYACUCHO</v>
          </cell>
          <cell r="F467" t="str">
            <v>HUANTA</v>
          </cell>
          <cell r="G467" t="str">
            <v>HUAMANGUILLA</v>
          </cell>
          <cell r="H467" t="str">
            <v>010467</v>
          </cell>
          <cell r="I467" t="str">
            <v>2</v>
          </cell>
        </row>
        <row r="468">
          <cell r="A468" t="str">
            <v>AYACUCHOHUANTAIGUAIN</v>
          </cell>
          <cell r="B468" t="str">
            <v>05</v>
          </cell>
          <cell r="C468" t="str">
            <v>04</v>
          </cell>
          <cell r="D468" t="str">
            <v>04</v>
          </cell>
          <cell r="E468" t="str">
            <v>AYACUCHO</v>
          </cell>
          <cell r="F468" t="str">
            <v>HUANTA</v>
          </cell>
          <cell r="G468" t="str">
            <v>IGUAIN</v>
          </cell>
          <cell r="H468" t="str">
            <v>010468</v>
          </cell>
          <cell r="I468" t="str">
            <v>2</v>
          </cell>
        </row>
        <row r="469">
          <cell r="A469" t="str">
            <v>AYACUCHOHUANTALURICOCHA</v>
          </cell>
          <cell r="B469" t="str">
            <v>05</v>
          </cell>
          <cell r="C469" t="str">
            <v>04</v>
          </cell>
          <cell r="D469" t="str">
            <v>05</v>
          </cell>
          <cell r="E469" t="str">
            <v>AYACUCHO</v>
          </cell>
          <cell r="F469" t="str">
            <v>HUANTA</v>
          </cell>
          <cell r="G469" t="str">
            <v>LURICOCHA</v>
          </cell>
          <cell r="H469" t="str">
            <v>010469</v>
          </cell>
          <cell r="I469" t="str">
            <v>2</v>
          </cell>
        </row>
        <row r="470">
          <cell r="A470" t="str">
            <v>AYACUCHOHUANTASANTILLANA</v>
          </cell>
          <cell r="B470" t="str">
            <v>05</v>
          </cell>
          <cell r="C470" t="str">
            <v>04</v>
          </cell>
          <cell r="D470" t="str">
            <v>06</v>
          </cell>
          <cell r="E470" t="str">
            <v>AYACUCHO</v>
          </cell>
          <cell r="F470" t="str">
            <v>HUANTA</v>
          </cell>
          <cell r="G470" t="str">
            <v>SANTILLANA</v>
          </cell>
          <cell r="H470" t="str">
            <v>010470</v>
          </cell>
          <cell r="I470" t="str">
            <v>2</v>
          </cell>
        </row>
        <row r="471">
          <cell r="A471" t="str">
            <v>AYACUCHOHUANTASIVIA</v>
          </cell>
          <cell r="B471" t="str">
            <v>05</v>
          </cell>
          <cell r="C471" t="str">
            <v>04</v>
          </cell>
          <cell r="D471" t="str">
            <v>07</v>
          </cell>
          <cell r="E471" t="str">
            <v>AYACUCHO</v>
          </cell>
          <cell r="F471" t="str">
            <v>HUANTA</v>
          </cell>
          <cell r="G471" t="str">
            <v>SIVIA</v>
          </cell>
          <cell r="H471" t="str">
            <v>010477</v>
          </cell>
          <cell r="I471" t="str">
            <v>2</v>
          </cell>
        </row>
        <row r="472">
          <cell r="A472" t="str">
            <v>AYACUCHOHUANTALLOCHEGUA</v>
          </cell>
          <cell r="B472" t="str">
            <v>05</v>
          </cell>
          <cell r="C472" t="str">
            <v>04</v>
          </cell>
          <cell r="D472" t="str">
            <v>08</v>
          </cell>
          <cell r="E472" t="str">
            <v>AYACUCHO</v>
          </cell>
          <cell r="F472" t="str">
            <v>HUANTA</v>
          </cell>
          <cell r="G472" t="str">
            <v>LLOCHEGUA</v>
          </cell>
          <cell r="H472" t="str">
            <v>012484</v>
          </cell>
          <cell r="I472" t="str">
            <v>2</v>
          </cell>
        </row>
        <row r="473">
          <cell r="A473" t="str">
            <v>AYACUCHOLA MARSAN MIGUEL</v>
          </cell>
          <cell r="B473" t="str">
            <v>05</v>
          </cell>
          <cell r="C473" t="str">
            <v>05</v>
          </cell>
          <cell r="D473" t="str">
            <v>01</v>
          </cell>
          <cell r="E473" t="str">
            <v>AYACUCHO</v>
          </cell>
          <cell r="F473" t="str">
            <v>LA MAR</v>
          </cell>
          <cell r="G473" t="str">
            <v>SAN MIGUEL</v>
          </cell>
          <cell r="H473" t="str">
            <v>010471</v>
          </cell>
          <cell r="I473" t="str">
            <v>1</v>
          </cell>
        </row>
        <row r="474">
          <cell r="A474" t="str">
            <v>AYACUCHOLA MARANCO</v>
          </cell>
          <cell r="B474" t="str">
            <v>05</v>
          </cell>
          <cell r="C474" t="str">
            <v>05</v>
          </cell>
          <cell r="D474" t="str">
            <v>02</v>
          </cell>
          <cell r="E474" t="str">
            <v>AYACUCHO</v>
          </cell>
          <cell r="F474" t="str">
            <v>LA MAR</v>
          </cell>
          <cell r="G474" t="str">
            <v>ANCO</v>
          </cell>
          <cell r="H474" t="str">
            <v>010472</v>
          </cell>
          <cell r="I474" t="str">
            <v>2</v>
          </cell>
        </row>
        <row r="475">
          <cell r="A475" t="str">
            <v>AYACUCHOLA MARAYNA</v>
          </cell>
          <cell r="B475" t="str">
            <v>05</v>
          </cell>
          <cell r="C475" t="str">
            <v>05</v>
          </cell>
          <cell r="D475" t="str">
            <v>03</v>
          </cell>
          <cell r="E475" t="str">
            <v>AYACUCHO</v>
          </cell>
          <cell r="F475" t="str">
            <v>LA MAR</v>
          </cell>
          <cell r="G475" t="str">
            <v>AYNA</v>
          </cell>
          <cell r="H475" t="str">
            <v>010479</v>
          </cell>
          <cell r="I475" t="str">
            <v>2</v>
          </cell>
        </row>
        <row r="476">
          <cell r="A476" t="str">
            <v>AYACUCHOLA MARCHILCAS</v>
          </cell>
          <cell r="B476" t="str">
            <v>05</v>
          </cell>
          <cell r="C476" t="str">
            <v>05</v>
          </cell>
          <cell r="D476" t="str">
            <v>04</v>
          </cell>
          <cell r="E476" t="str">
            <v>AYACUCHO</v>
          </cell>
          <cell r="F476" t="str">
            <v>LA MAR</v>
          </cell>
          <cell r="G476" t="str">
            <v>CHILCAS</v>
          </cell>
          <cell r="H476" t="str">
            <v>010473</v>
          </cell>
          <cell r="I476" t="str">
            <v>2</v>
          </cell>
        </row>
        <row r="477">
          <cell r="A477" t="str">
            <v>AYACUCHOLA MARCHUNGUI</v>
          </cell>
          <cell r="B477" t="str">
            <v>05</v>
          </cell>
          <cell r="C477" t="str">
            <v>05</v>
          </cell>
          <cell r="D477" t="str">
            <v>05</v>
          </cell>
          <cell r="E477" t="str">
            <v>AYACUCHO</v>
          </cell>
          <cell r="F477" t="str">
            <v>LA MAR</v>
          </cell>
          <cell r="G477" t="str">
            <v>CHUNGUI</v>
          </cell>
          <cell r="H477" t="str">
            <v>012506</v>
          </cell>
          <cell r="I477" t="str">
            <v>2</v>
          </cell>
        </row>
        <row r="478">
          <cell r="A478" t="str">
            <v>AYACUCHOLA MARLUIS CARRANZA</v>
          </cell>
          <cell r="B478" t="str">
            <v>05</v>
          </cell>
          <cell r="C478" t="str">
            <v>05</v>
          </cell>
          <cell r="D478" t="str">
            <v>06</v>
          </cell>
          <cell r="E478" t="str">
            <v>AYACUCHO</v>
          </cell>
          <cell r="F478" t="str">
            <v>LA MAR</v>
          </cell>
          <cell r="G478" t="str">
            <v>LUIS CARRANZA</v>
          </cell>
          <cell r="H478" t="str">
            <v>012482</v>
          </cell>
          <cell r="I478" t="str">
            <v>2</v>
          </cell>
        </row>
        <row r="479">
          <cell r="A479" t="str">
            <v>AYACUCHOLA MARSANTA ROSA</v>
          </cell>
          <cell r="B479" t="str">
            <v>05</v>
          </cell>
          <cell r="C479" t="str">
            <v>05</v>
          </cell>
          <cell r="D479" t="str">
            <v>07</v>
          </cell>
          <cell r="E479" t="str">
            <v>AYACUCHO</v>
          </cell>
          <cell r="F479" t="str">
            <v>LA MAR</v>
          </cell>
          <cell r="G479" t="str">
            <v>SANTA ROSA</v>
          </cell>
          <cell r="H479" t="str">
            <v>010480</v>
          </cell>
          <cell r="I479" t="str">
            <v>2</v>
          </cell>
        </row>
        <row r="480">
          <cell r="A480" t="str">
            <v>AYACUCHOLA MARTAMBO</v>
          </cell>
          <cell r="B480" t="str">
            <v>05</v>
          </cell>
          <cell r="C480" t="str">
            <v>05</v>
          </cell>
          <cell r="D480" t="str">
            <v>08</v>
          </cell>
          <cell r="E480" t="str">
            <v>AYACUCHO</v>
          </cell>
          <cell r="F480" t="str">
            <v>LA MAR</v>
          </cell>
          <cell r="G480" t="str">
            <v>TAMBO</v>
          </cell>
          <cell r="H480" t="str">
            <v>012483</v>
          </cell>
          <cell r="I480" t="str">
            <v>2</v>
          </cell>
        </row>
        <row r="481">
          <cell r="A481" t="str">
            <v>AYACUCHOLUCANASPUQUIO</v>
          </cell>
          <cell r="B481" t="str">
            <v>05</v>
          </cell>
          <cell r="C481" t="str">
            <v>06</v>
          </cell>
          <cell r="D481" t="str">
            <v>01</v>
          </cell>
          <cell r="E481" t="str">
            <v>AYACUCHO</v>
          </cell>
          <cell r="F481" t="str">
            <v>LUCANAS</v>
          </cell>
          <cell r="G481" t="str">
            <v>PUQUIO</v>
          </cell>
          <cell r="H481" t="str">
            <v>010512</v>
          </cell>
          <cell r="I481" t="str">
            <v>1</v>
          </cell>
        </row>
        <row r="482">
          <cell r="A482" t="str">
            <v>AYACUCHOLUCANASAUCARA</v>
          </cell>
          <cell r="B482" t="str">
            <v>05</v>
          </cell>
          <cell r="C482" t="str">
            <v>06</v>
          </cell>
          <cell r="D482" t="str">
            <v>02</v>
          </cell>
          <cell r="E482" t="str">
            <v>AYACUCHO</v>
          </cell>
          <cell r="F482" t="str">
            <v>LUCANAS</v>
          </cell>
          <cell r="G482" t="str">
            <v>AUCARA</v>
          </cell>
          <cell r="H482" t="str">
            <v>010519</v>
          </cell>
          <cell r="I482" t="str">
            <v>2</v>
          </cell>
        </row>
        <row r="483">
          <cell r="A483" t="str">
            <v>AYACUCHOLUCANASCABANA</v>
          </cell>
          <cell r="B483" t="str">
            <v>05</v>
          </cell>
          <cell r="C483" t="str">
            <v>06</v>
          </cell>
          <cell r="D483" t="str">
            <v>03</v>
          </cell>
          <cell r="E483" t="str">
            <v>AYACUCHO</v>
          </cell>
          <cell r="F483" t="str">
            <v>LUCANAS</v>
          </cell>
          <cell r="G483" t="str">
            <v>CABANA</v>
          </cell>
          <cell r="H483" t="str">
            <v>010520</v>
          </cell>
          <cell r="I483" t="str">
            <v>2</v>
          </cell>
        </row>
        <row r="484">
          <cell r="A484" t="str">
            <v>AYACUCHOLUCANASCARMEN SALCEDO</v>
          </cell>
          <cell r="B484" t="str">
            <v>05</v>
          </cell>
          <cell r="C484" t="str">
            <v>06</v>
          </cell>
          <cell r="D484" t="str">
            <v>04</v>
          </cell>
          <cell r="E484" t="str">
            <v>AYACUCHO</v>
          </cell>
          <cell r="F484" t="str">
            <v>LUCANAS</v>
          </cell>
          <cell r="G484" t="str">
            <v>CARMEN SALCEDO</v>
          </cell>
          <cell r="H484" t="str">
            <v>010521</v>
          </cell>
          <cell r="I484" t="str">
            <v>2</v>
          </cell>
        </row>
        <row r="485">
          <cell r="A485" t="str">
            <v>AYACUCHOLUCANASCHAVIÑA</v>
          </cell>
          <cell r="B485" t="str">
            <v>05</v>
          </cell>
          <cell r="C485" t="str">
            <v>06</v>
          </cell>
          <cell r="D485" t="str">
            <v>05</v>
          </cell>
          <cell r="E485" t="str">
            <v>AYACUCHO</v>
          </cell>
          <cell r="F485" t="str">
            <v>LUCANAS</v>
          </cell>
          <cell r="G485" t="str">
            <v>CHAVIÑA</v>
          </cell>
          <cell r="H485" t="str">
            <v>010531</v>
          </cell>
          <cell r="I485" t="str">
            <v>2</v>
          </cell>
        </row>
        <row r="486">
          <cell r="A486" t="str">
            <v>AYACUCHOLUCANASCHIPAO</v>
          </cell>
          <cell r="B486" t="str">
            <v>05</v>
          </cell>
          <cell r="C486" t="str">
            <v>06</v>
          </cell>
          <cell r="D486" t="str">
            <v>06</v>
          </cell>
          <cell r="E486" t="str">
            <v>AYACUCHO</v>
          </cell>
          <cell r="F486" t="str">
            <v>LUCANAS</v>
          </cell>
          <cell r="G486" t="str">
            <v>CHIPAO</v>
          </cell>
          <cell r="H486" t="str">
            <v>012492</v>
          </cell>
          <cell r="I486" t="str">
            <v>2</v>
          </cell>
        </row>
        <row r="487">
          <cell r="A487" t="str">
            <v>AYACUCHOLUCANASHUAC-HUAS</v>
          </cell>
          <cell r="B487" t="str">
            <v>05</v>
          </cell>
          <cell r="C487" t="str">
            <v>06</v>
          </cell>
          <cell r="D487" t="str">
            <v>07</v>
          </cell>
          <cell r="E487" t="str">
            <v>AYACUCHO</v>
          </cell>
          <cell r="F487" t="str">
            <v>LUCANAS</v>
          </cell>
          <cell r="G487" t="str">
            <v>HUAC-HUAS</v>
          </cell>
          <cell r="H487" t="str">
            <v>010524</v>
          </cell>
          <cell r="I487" t="str">
            <v>2</v>
          </cell>
        </row>
        <row r="488">
          <cell r="A488" t="str">
            <v>AYACUCHOLUCANASLARAMATE</v>
          </cell>
          <cell r="B488" t="str">
            <v>05</v>
          </cell>
          <cell r="C488" t="str">
            <v>06</v>
          </cell>
          <cell r="D488" t="str">
            <v>08</v>
          </cell>
          <cell r="E488" t="str">
            <v>AYACUCHO</v>
          </cell>
          <cell r="F488" t="str">
            <v>LUCANAS</v>
          </cell>
          <cell r="G488" t="str">
            <v>LARAMATE</v>
          </cell>
          <cell r="H488" t="str">
            <v>010525</v>
          </cell>
          <cell r="I488" t="str">
            <v>2</v>
          </cell>
        </row>
        <row r="489">
          <cell r="A489" t="str">
            <v>AYACUCHOLUCANASLEONCIO PRADO</v>
          </cell>
          <cell r="B489" t="str">
            <v>05</v>
          </cell>
          <cell r="C489" t="str">
            <v>06</v>
          </cell>
          <cell r="D489" t="str">
            <v>09</v>
          </cell>
          <cell r="E489" t="str">
            <v>AYACUCHO</v>
          </cell>
          <cell r="F489" t="str">
            <v>LUCANAS</v>
          </cell>
          <cell r="G489" t="str">
            <v>LEONCIO PRADO</v>
          </cell>
          <cell r="H489" t="str">
            <v>010513</v>
          </cell>
          <cell r="I489" t="str">
            <v>2</v>
          </cell>
        </row>
        <row r="490">
          <cell r="A490" t="str">
            <v>AYACUCHOLUCANASLLAUTA</v>
          </cell>
          <cell r="B490" t="str">
            <v>05</v>
          </cell>
          <cell r="C490" t="str">
            <v>06</v>
          </cell>
          <cell r="D490" t="str">
            <v>10</v>
          </cell>
          <cell r="E490" t="str">
            <v>AYACUCHO</v>
          </cell>
          <cell r="F490" t="str">
            <v>LUCANAS</v>
          </cell>
          <cell r="G490" t="str">
            <v>LLAUTA</v>
          </cell>
          <cell r="H490" t="str">
            <v>010526</v>
          </cell>
          <cell r="I490" t="str">
            <v>2</v>
          </cell>
        </row>
        <row r="491">
          <cell r="A491" t="str">
            <v>AYACUCHOLUCANASLUCANAS</v>
          </cell>
          <cell r="B491" t="str">
            <v>05</v>
          </cell>
          <cell r="C491" t="str">
            <v>06</v>
          </cell>
          <cell r="D491" t="str">
            <v>11</v>
          </cell>
          <cell r="E491" t="str">
            <v>AYACUCHO</v>
          </cell>
          <cell r="F491" t="str">
            <v>LUCANAS</v>
          </cell>
          <cell r="G491" t="str">
            <v>LUCANAS</v>
          </cell>
          <cell r="H491" t="str">
            <v>012493</v>
          </cell>
          <cell r="I491" t="str">
            <v>2</v>
          </cell>
        </row>
        <row r="492">
          <cell r="A492" t="str">
            <v>AYACUCHOLUCANASOCAÑA</v>
          </cell>
          <cell r="B492" t="str">
            <v>05</v>
          </cell>
          <cell r="C492" t="str">
            <v>06</v>
          </cell>
          <cell r="D492" t="str">
            <v>12</v>
          </cell>
          <cell r="E492" t="str">
            <v>AYACUCHO</v>
          </cell>
          <cell r="F492" t="str">
            <v>LUCANAS</v>
          </cell>
          <cell r="G492" t="str">
            <v>OCAÑA</v>
          </cell>
          <cell r="H492" t="str">
            <v>012494</v>
          </cell>
          <cell r="I492" t="str">
            <v>2</v>
          </cell>
        </row>
        <row r="493">
          <cell r="A493" t="str">
            <v>AYACUCHOLUCANASOTOCA</v>
          </cell>
          <cell r="B493" t="str">
            <v>05</v>
          </cell>
          <cell r="C493" t="str">
            <v>06</v>
          </cell>
          <cell r="D493" t="str">
            <v>13</v>
          </cell>
          <cell r="E493" t="str">
            <v>AYACUCHO</v>
          </cell>
          <cell r="F493" t="str">
            <v>LUCANAS</v>
          </cell>
          <cell r="G493" t="str">
            <v>OTOCA</v>
          </cell>
          <cell r="H493" t="str">
            <v>010529</v>
          </cell>
          <cell r="I493" t="str">
            <v>2</v>
          </cell>
        </row>
        <row r="494">
          <cell r="A494" t="str">
            <v>AYACUCHOLUCANASSAISA</v>
          </cell>
          <cell r="B494" t="str">
            <v>05</v>
          </cell>
          <cell r="C494" t="str">
            <v>06</v>
          </cell>
          <cell r="D494" t="str">
            <v>14</v>
          </cell>
          <cell r="E494" t="str">
            <v>AYACUCHO</v>
          </cell>
          <cell r="F494" t="str">
            <v>LUCANAS</v>
          </cell>
          <cell r="G494" t="str">
            <v>SAISA</v>
          </cell>
          <cell r="H494" t="str">
            <v>010514</v>
          </cell>
          <cell r="I494" t="str">
            <v>2</v>
          </cell>
        </row>
        <row r="495">
          <cell r="A495" t="str">
            <v>AYACUCHOLUCANASSAN CRISTOBAL</v>
          </cell>
          <cell r="B495" t="str">
            <v>05</v>
          </cell>
          <cell r="C495" t="str">
            <v>06</v>
          </cell>
          <cell r="D495" t="str">
            <v>15</v>
          </cell>
          <cell r="E495" t="str">
            <v>AYACUCHO</v>
          </cell>
          <cell r="F495" t="str">
            <v>LUCANAS</v>
          </cell>
          <cell r="G495" t="str">
            <v>SAN CRISTOBAL</v>
          </cell>
          <cell r="H495" t="str">
            <v>010515</v>
          </cell>
          <cell r="I495" t="str">
            <v>2</v>
          </cell>
        </row>
        <row r="496">
          <cell r="A496" t="str">
            <v>AYACUCHOLUCANASSAN JUAN</v>
          </cell>
          <cell r="B496" t="str">
            <v>05</v>
          </cell>
          <cell r="C496" t="str">
            <v>06</v>
          </cell>
          <cell r="D496" t="str">
            <v>16</v>
          </cell>
          <cell r="E496" t="str">
            <v>AYACUCHO</v>
          </cell>
          <cell r="F496" t="str">
            <v>LUCANAS</v>
          </cell>
          <cell r="G496" t="str">
            <v>SAN JUAN</v>
          </cell>
          <cell r="H496" t="str">
            <v>010516</v>
          </cell>
          <cell r="I496" t="str">
            <v>2</v>
          </cell>
        </row>
        <row r="497">
          <cell r="A497" t="str">
            <v>AYACUCHOLUCANASSAN PEDRO</v>
          </cell>
          <cell r="B497" t="str">
            <v>05</v>
          </cell>
          <cell r="C497" t="str">
            <v>06</v>
          </cell>
          <cell r="D497" t="str">
            <v>17</v>
          </cell>
          <cell r="E497" t="str">
            <v>AYACUCHO</v>
          </cell>
          <cell r="F497" t="str">
            <v>LUCANAS</v>
          </cell>
          <cell r="G497" t="str">
            <v>SAN PEDRO</v>
          </cell>
          <cell r="H497" t="str">
            <v>010517</v>
          </cell>
          <cell r="I497" t="str">
            <v>2</v>
          </cell>
        </row>
        <row r="498">
          <cell r="A498" t="str">
            <v>AYACUCHOLUCANASSAN PEDRO DE PALCO</v>
          </cell>
          <cell r="B498" t="str">
            <v>05</v>
          </cell>
          <cell r="C498" t="str">
            <v>06</v>
          </cell>
          <cell r="D498" t="str">
            <v>18</v>
          </cell>
          <cell r="E498" t="str">
            <v>AYACUCHO</v>
          </cell>
          <cell r="F498" t="str">
            <v>LUCANAS</v>
          </cell>
          <cell r="G498" t="str">
            <v>SAN PEDRO DE PALCO</v>
          </cell>
          <cell r="H498" t="str">
            <v>012495</v>
          </cell>
          <cell r="I498" t="str">
            <v>2</v>
          </cell>
        </row>
        <row r="499">
          <cell r="A499" t="str">
            <v>AYACUCHOLUCANASSANCOS</v>
          </cell>
          <cell r="B499" t="str">
            <v>05</v>
          </cell>
          <cell r="C499" t="str">
            <v>06</v>
          </cell>
          <cell r="D499" t="str">
            <v>19</v>
          </cell>
          <cell r="E499" t="str">
            <v>AYACUCHO</v>
          </cell>
          <cell r="F499" t="str">
            <v>LUCANAS</v>
          </cell>
          <cell r="G499" t="str">
            <v>SANCOS</v>
          </cell>
          <cell r="H499" t="str">
            <v>010532</v>
          </cell>
          <cell r="I499" t="str">
            <v>2</v>
          </cell>
        </row>
        <row r="500">
          <cell r="A500" t="str">
            <v>AYACUCHOLUCANASSANTA ANA DE HUAYCAHUACHO</v>
          </cell>
          <cell r="B500" t="str">
            <v>05</v>
          </cell>
          <cell r="C500" t="str">
            <v>06</v>
          </cell>
          <cell r="D500" t="str">
            <v>20</v>
          </cell>
          <cell r="E500" t="str">
            <v>AYACUCHO</v>
          </cell>
          <cell r="F500" t="str">
            <v>LUCANAS</v>
          </cell>
          <cell r="G500" t="str">
            <v>SANTA ANA DE HUAYCAHUACHO</v>
          </cell>
          <cell r="H500" t="str">
            <v>010523</v>
          </cell>
          <cell r="I500" t="str">
            <v>2</v>
          </cell>
        </row>
        <row r="501">
          <cell r="A501" t="str">
            <v>AYACUCHOLUCANASSANTA LUCIA</v>
          </cell>
          <cell r="B501" t="str">
            <v>05</v>
          </cell>
          <cell r="C501" t="str">
            <v>06</v>
          </cell>
          <cell r="D501" t="str">
            <v>21</v>
          </cell>
          <cell r="E501" t="str">
            <v>AYACUCHO</v>
          </cell>
          <cell r="F501" t="str">
            <v>LUCANAS</v>
          </cell>
          <cell r="G501" t="str">
            <v>SANTA LUCIA</v>
          </cell>
          <cell r="H501" t="str">
            <v>010518</v>
          </cell>
          <cell r="I501" t="str">
            <v>2</v>
          </cell>
        </row>
        <row r="502">
          <cell r="A502" t="str">
            <v>AYACUCHOPARINACOCHASCORACORA</v>
          </cell>
          <cell r="B502" t="str">
            <v>05</v>
          </cell>
          <cell r="C502" t="str">
            <v>07</v>
          </cell>
          <cell r="D502" t="str">
            <v>01</v>
          </cell>
          <cell r="E502" t="str">
            <v>AYACUCHO</v>
          </cell>
          <cell r="F502" t="str">
            <v>PARINACOCHAS</v>
          </cell>
          <cell r="G502" t="str">
            <v>CORACORA</v>
          </cell>
          <cell r="H502" t="str">
            <v>012496</v>
          </cell>
          <cell r="I502" t="str">
            <v>1</v>
          </cell>
        </row>
        <row r="503">
          <cell r="A503" t="str">
            <v>AYACUCHOPARINACOCHASCHUMPI</v>
          </cell>
          <cell r="B503" t="str">
            <v>05</v>
          </cell>
          <cell r="C503" t="str">
            <v>07</v>
          </cell>
          <cell r="D503" t="str">
            <v>02</v>
          </cell>
          <cell r="E503" t="str">
            <v>AYACUCHO</v>
          </cell>
          <cell r="F503" t="str">
            <v>PARINACOCHAS</v>
          </cell>
          <cell r="G503" t="str">
            <v>CHUMPI</v>
          </cell>
          <cell r="H503" t="str">
            <v>012497</v>
          </cell>
          <cell r="I503" t="str">
            <v>2</v>
          </cell>
        </row>
        <row r="504">
          <cell r="A504" t="str">
            <v>AYACUCHOPARINACOCHASCORONEL CASTAÑEDA</v>
          </cell>
          <cell r="B504" t="str">
            <v>05</v>
          </cell>
          <cell r="C504" t="str">
            <v>07</v>
          </cell>
          <cell r="D504" t="str">
            <v>03</v>
          </cell>
          <cell r="E504" t="str">
            <v>AYACUCHO</v>
          </cell>
          <cell r="F504" t="str">
            <v>PARINACOCHAS</v>
          </cell>
          <cell r="G504" t="str">
            <v>CORONEL CASTAÑEDA</v>
          </cell>
          <cell r="H504" t="str">
            <v>010535</v>
          </cell>
          <cell r="I504" t="str">
            <v>2</v>
          </cell>
        </row>
        <row r="505">
          <cell r="A505" t="str">
            <v>AYACUCHOPARINACOCHASPACAPAUSA</v>
          </cell>
          <cell r="B505" t="str">
            <v>05</v>
          </cell>
          <cell r="C505" t="str">
            <v>07</v>
          </cell>
          <cell r="D505" t="str">
            <v>04</v>
          </cell>
          <cell r="E505" t="str">
            <v>AYACUCHO</v>
          </cell>
          <cell r="F505" t="str">
            <v>PARINACOCHAS</v>
          </cell>
          <cell r="G505" t="str">
            <v>PACAPAUSA</v>
          </cell>
          <cell r="H505" t="str">
            <v>010536</v>
          </cell>
          <cell r="I505" t="str">
            <v>2</v>
          </cell>
        </row>
        <row r="506">
          <cell r="A506" t="str">
            <v>AYACUCHOPARINACOCHASPULLO</v>
          </cell>
          <cell r="B506" t="str">
            <v>05</v>
          </cell>
          <cell r="C506" t="str">
            <v>07</v>
          </cell>
          <cell r="D506" t="str">
            <v>05</v>
          </cell>
          <cell r="E506" t="str">
            <v>AYACUCHO</v>
          </cell>
          <cell r="F506" t="str">
            <v>PARINACOCHAS</v>
          </cell>
          <cell r="G506" t="str">
            <v>PULLO</v>
          </cell>
          <cell r="H506" t="str">
            <v>012498</v>
          </cell>
          <cell r="I506" t="str">
            <v>2</v>
          </cell>
        </row>
        <row r="507">
          <cell r="A507" t="str">
            <v>AYACUCHOPARINACOCHASPUYUSCA</v>
          </cell>
          <cell r="B507" t="str">
            <v>05</v>
          </cell>
          <cell r="C507" t="str">
            <v>07</v>
          </cell>
          <cell r="D507" t="str">
            <v>06</v>
          </cell>
          <cell r="E507" t="str">
            <v>AYACUCHO</v>
          </cell>
          <cell r="F507" t="str">
            <v>PARINACOCHAS</v>
          </cell>
          <cell r="G507" t="str">
            <v>PUYUSCA</v>
          </cell>
          <cell r="H507" t="str">
            <v>010538</v>
          </cell>
          <cell r="I507" t="str">
            <v>2</v>
          </cell>
        </row>
        <row r="508">
          <cell r="A508" t="str">
            <v>AYACUCHOPARINACOCHASSAN FRANCISCO DE RAVACAYCO</v>
          </cell>
          <cell r="B508" t="str">
            <v>05</v>
          </cell>
          <cell r="C508" t="str">
            <v>07</v>
          </cell>
          <cell r="D508" t="str">
            <v>07</v>
          </cell>
          <cell r="E508" t="str">
            <v>AYACUCHO</v>
          </cell>
          <cell r="F508" t="str">
            <v>PARINACOCHAS</v>
          </cell>
          <cell r="G508" t="str">
            <v>SAN FRANCISCO DE RAVACAYCO</v>
          </cell>
          <cell r="H508" t="str">
            <v>010539</v>
          </cell>
          <cell r="I508" t="str">
            <v>2</v>
          </cell>
        </row>
        <row r="509">
          <cell r="A509" t="str">
            <v>AYACUCHOPARINACOCHASUPAHUACHO</v>
          </cell>
          <cell r="B509" t="str">
            <v>05</v>
          </cell>
          <cell r="C509" t="str">
            <v>07</v>
          </cell>
          <cell r="D509" t="str">
            <v>08</v>
          </cell>
          <cell r="E509" t="str">
            <v>AYACUCHO</v>
          </cell>
          <cell r="F509" t="str">
            <v>PARINACOCHAS</v>
          </cell>
          <cell r="G509" t="str">
            <v>UPAHUACHO</v>
          </cell>
          <cell r="H509" t="str">
            <v>010540</v>
          </cell>
          <cell r="I509" t="str">
            <v>2</v>
          </cell>
        </row>
        <row r="510">
          <cell r="A510" t="str">
            <v>AYACUCHOPAUCAR DEL SARA SARAPAUSA</v>
          </cell>
          <cell r="B510" t="str">
            <v>05</v>
          </cell>
          <cell r="C510" t="str">
            <v>08</v>
          </cell>
          <cell r="D510" t="str">
            <v>01</v>
          </cell>
          <cell r="E510" t="str">
            <v>AYACUCHO</v>
          </cell>
          <cell r="F510" t="str">
            <v>PAUCAR DEL SARA SARA</v>
          </cell>
          <cell r="G510" t="str">
            <v>PAUSA</v>
          </cell>
          <cell r="H510" t="str">
            <v>010541</v>
          </cell>
          <cell r="I510" t="str">
            <v>1</v>
          </cell>
        </row>
        <row r="511">
          <cell r="A511" t="str">
            <v>AYACUCHOPAUCAR DEL SARA SARACOLTA</v>
          </cell>
          <cell r="B511" t="str">
            <v>05</v>
          </cell>
          <cell r="C511" t="str">
            <v>08</v>
          </cell>
          <cell r="D511" t="str">
            <v>02</v>
          </cell>
          <cell r="E511" t="str">
            <v>AYACUCHO</v>
          </cell>
          <cell r="F511" t="str">
            <v>PAUCAR DEL SARA SARA</v>
          </cell>
          <cell r="G511" t="str">
            <v>COLTA</v>
          </cell>
          <cell r="H511" t="str">
            <v>010542</v>
          </cell>
          <cell r="I511" t="str">
            <v>2</v>
          </cell>
        </row>
        <row r="512">
          <cell r="A512" t="str">
            <v>AYACUCHOPAUCAR DEL SARA SARACORCULLA</v>
          </cell>
          <cell r="B512" t="str">
            <v>05</v>
          </cell>
          <cell r="C512" t="str">
            <v>08</v>
          </cell>
          <cell r="D512" t="str">
            <v>03</v>
          </cell>
          <cell r="E512" t="str">
            <v>AYACUCHO</v>
          </cell>
          <cell r="F512" t="str">
            <v>PAUCAR DEL SARA SARA</v>
          </cell>
          <cell r="G512" t="str">
            <v>CORCULLA</v>
          </cell>
          <cell r="H512" t="str">
            <v>010543</v>
          </cell>
          <cell r="I512" t="str">
            <v>2</v>
          </cell>
        </row>
        <row r="513">
          <cell r="A513" t="str">
            <v>AYACUCHOPAUCAR DEL SARA SARALAMPA</v>
          </cell>
          <cell r="B513" t="str">
            <v>05</v>
          </cell>
          <cell r="C513" t="str">
            <v>08</v>
          </cell>
          <cell r="D513" t="str">
            <v>04</v>
          </cell>
          <cell r="E513" t="str">
            <v>AYACUCHO</v>
          </cell>
          <cell r="F513" t="str">
            <v>PAUCAR DEL SARA SARA</v>
          </cell>
          <cell r="G513" t="str">
            <v>LAMPA</v>
          </cell>
          <cell r="H513" t="str">
            <v>012501</v>
          </cell>
          <cell r="I513" t="str">
            <v>2</v>
          </cell>
        </row>
        <row r="514">
          <cell r="A514" t="str">
            <v>AYACUCHOPAUCAR DEL SARA SARAMARCABAMBA</v>
          </cell>
          <cell r="B514" t="str">
            <v>05</v>
          </cell>
          <cell r="C514" t="str">
            <v>08</v>
          </cell>
          <cell r="D514" t="str">
            <v>05</v>
          </cell>
          <cell r="E514" t="str">
            <v>AYACUCHO</v>
          </cell>
          <cell r="F514" t="str">
            <v>PAUCAR DEL SARA SARA</v>
          </cell>
          <cell r="G514" t="str">
            <v>MARCABAMBA</v>
          </cell>
          <cell r="H514" t="str">
            <v>010545</v>
          </cell>
          <cell r="I514" t="str">
            <v>2</v>
          </cell>
        </row>
        <row r="515">
          <cell r="A515" t="str">
            <v>AYACUCHOPAUCAR DEL SARA SARAOYOLO</v>
          </cell>
          <cell r="B515" t="str">
            <v>05</v>
          </cell>
          <cell r="C515" t="str">
            <v>08</v>
          </cell>
          <cell r="D515" t="str">
            <v>06</v>
          </cell>
          <cell r="E515" t="str">
            <v>AYACUCHO</v>
          </cell>
          <cell r="F515" t="str">
            <v>PAUCAR DEL SARA SARA</v>
          </cell>
          <cell r="G515" t="str">
            <v>OYOLO</v>
          </cell>
          <cell r="H515" t="str">
            <v>010546</v>
          </cell>
          <cell r="I515" t="str">
            <v>2</v>
          </cell>
        </row>
        <row r="516">
          <cell r="A516" t="str">
            <v>AYACUCHOPAUCAR DEL SARA SARAPARARCA</v>
          </cell>
          <cell r="B516" t="str">
            <v>05</v>
          </cell>
          <cell r="C516" t="str">
            <v>08</v>
          </cell>
          <cell r="D516" t="str">
            <v>07</v>
          </cell>
          <cell r="E516" t="str">
            <v>AYACUCHO</v>
          </cell>
          <cell r="F516" t="str">
            <v>PAUCAR DEL SARA SARA</v>
          </cell>
          <cell r="G516" t="str">
            <v>PARARCA</v>
          </cell>
          <cell r="H516" t="str">
            <v>010547</v>
          </cell>
          <cell r="I516" t="str">
            <v>2</v>
          </cell>
        </row>
        <row r="517">
          <cell r="A517" t="str">
            <v>AYACUCHOPAUCAR DEL SARA SARASAN JAVIER DE ALPABAMBA</v>
          </cell>
          <cell r="B517" t="str">
            <v>05</v>
          </cell>
          <cell r="C517" t="str">
            <v>08</v>
          </cell>
          <cell r="D517" t="str">
            <v>08</v>
          </cell>
          <cell r="E517" t="str">
            <v>AYACUCHO</v>
          </cell>
          <cell r="F517" t="str">
            <v>PAUCAR DEL SARA SARA</v>
          </cell>
          <cell r="G517" t="str">
            <v>SAN JAVIER DE ALPABAMBA</v>
          </cell>
          <cell r="H517" t="str">
            <v>012503</v>
          </cell>
          <cell r="I517" t="str">
            <v>2</v>
          </cell>
        </row>
        <row r="518">
          <cell r="A518" t="str">
            <v>AYACUCHOPAUCAR DEL SARA SARASAN JOSE DE USHUA</v>
          </cell>
          <cell r="B518" t="str">
            <v>05</v>
          </cell>
          <cell r="C518" t="str">
            <v>08</v>
          </cell>
          <cell r="D518" t="str">
            <v>09</v>
          </cell>
          <cell r="E518" t="str">
            <v>AYACUCHO</v>
          </cell>
          <cell r="F518" t="str">
            <v>PAUCAR DEL SARA SARA</v>
          </cell>
          <cell r="G518" t="str">
            <v>SAN JOSE DE USHUA</v>
          </cell>
          <cell r="H518" t="str">
            <v>012504</v>
          </cell>
          <cell r="I518" t="str">
            <v>2</v>
          </cell>
        </row>
        <row r="519">
          <cell r="A519" t="str">
            <v>AYACUCHOPAUCAR DEL SARA SARASARA SARA</v>
          </cell>
          <cell r="B519" t="str">
            <v>05</v>
          </cell>
          <cell r="C519" t="str">
            <v>08</v>
          </cell>
          <cell r="D519" t="str">
            <v>10</v>
          </cell>
          <cell r="E519" t="str">
            <v>AYACUCHO</v>
          </cell>
          <cell r="F519" t="str">
            <v>PAUCAR DEL SARA SARA</v>
          </cell>
          <cell r="G519" t="str">
            <v>SARA SARA</v>
          </cell>
          <cell r="H519" t="str">
            <v>010550</v>
          </cell>
          <cell r="I519" t="str">
            <v>2</v>
          </cell>
        </row>
        <row r="520">
          <cell r="A520" t="str">
            <v>AYACUCHOSUCREQUEROBAMBA</v>
          </cell>
          <cell r="B520" t="str">
            <v>05</v>
          </cell>
          <cell r="C520" t="str">
            <v>09</v>
          </cell>
          <cell r="D520" t="str">
            <v>01</v>
          </cell>
          <cell r="E520" t="str">
            <v>AYACUCHO</v>
          </cell>
          <cell r="F520" t="str">
            <v>SUCRE</v>
          </cell>
          <cell r="G520" t="str">
            <v>QUEROBAMBA</v>
          </cell>
          <cell r="H520" t="str">
            <v>010481</v>
          </cell>
          <cell r="I520" t="str">
            <v>1</v>
          </cell>
        </row>
        <row r="521">
          <cell r="A521" t="str">
            <v>AYACUCHOSUCREBELEN</v>
          </cell>
          <cell r="B521" t="str">
            <v>05</v>
          </cell>
          <cell r="C521" t="str">
            <v>09</v>
          </cell>
          <cell r="D521" t="str">
            <v>02</v>
          </cell>
          <cell r="E521" t="str">
            <v>AYACUCHO</v>
          </cell>
          <cell r="F521" t="str">
            <v>SUCRE</v>
          </cell>
          <cell r="G521" t="str">
            <v>BELEN</v>
          </cell>
          <cell r="H521" t="str">
            <v>010482</v>
          </cell>
          <cell r="I521" t="str">
            <v>2</v>
          </cell>
        </row>
        <row r="522">
          <cell r="A522" t="str">
            <v>AYACUCHOSUCRECHALCOS</v>
          </cell>
          <cell r="B522" t="str">
            <v>05</v>
          </cell>
          <cell r="C522" t="str">
            <v>09</v>
          </cell>
          <cell r="D522" t="str">
            <v>03</v>
          </cell>
          <cell r="E522" t="str">
            <v>AYACUCHO</v>
          </cell>
          <cell r="F522" t="str">
            <v>SUCRE</v>
          </cell>
          <cell r="G522" t="str">
            <v>CHALCOS</v>
          </cell>
          <cell r="H522" t="str">
            <v>010483</v>
          </cell>
          <cell r="I522" t="str">
            <v>2</v>
          </cell>
        </row>
        <row r="523">
          <cell r="A523" t="str">
            <v>AYACUCHOSUCRECHILCAYOC</v>
          </cell>
          <cell r="B523" t="str">
            <v>05</v>
          </cell>
          <cell r="C523" t="str">
            <v>09</v>
          </cell>
          <cell r="D523" t="str">
            <v>04</v>
          </cell>
          <cell r="E523" t="str">
            <v>AYACUCHO</v>
          </cell>
          <cell r="F523" t="str">
            <v>SUCRE</v>
          </cell>
          <cell r="G523" t="str">
            <v>CHILCAYOC</v>
          </cell>
          <cell r="H523" t="str">
            <v>010484</v>
          </cell>
          <cell r="I523" t="str">
            <v>2</v>
          </cell>
        </row>
        <row r="524">
          <cell r="A524" t="str">
            <v>AYACUCHOSUCREHUACAÑA</v>
          </cell>
          <cell r="B524" t="str">
            <v>05</v>
          </cell>
          <cell r="C524" t="str">
            <v>09</v>
          </cell>
          <cell r="D524" t="str">
            <v>05</v>
          </cell>
          <cell r="E524" t="str">
            <v>AYACUCHO</v>
          </cell>
          <cell r="F524" t="str">
            <v>SUCRE</v>
          </cell>
          <cell r="G524" t="str">
            <v>HUACAÑA</v>
          </cell>
          <cell r="H524" t="str">
            <v>010485</v>
          </cell>
          <cell r="I524" t="str">
            <v>2</v>
          </cell>
        </row>
        <row r="525">
          <cell r="A525" t="str">
            <v>AYACUCHOSUCREMORCOLLA</v>
          </cell>
          <cell r="B525" t="str">
            <v>05</v>
          </cell>
          <cell r="C525" t="str">
            <v>09</v>
          </cell>
          <cell r="D525" t="str">
            <v>06</v>
          </cell>
          <cell r="E525" t="str">
            <v>AYACUCHO</v>
          </cell>
          <cell r="F525" t="str">
            <v>SUCRE</v>
          </cell>
          <cell r="G525" t="str">
            <v>MORCOLLA</v>
          </cell>
          <cell r="H525" t="str">
            <v>012499</v>
          </cell>
          <cell r="I525" t="str">
            <v>2</v>
          </cell>
        </row>
        <row r="526">
          <cell r="A526" t="str">
            <v>AYACUCHOSUCREPAICO</v>
          </cell>
          <cell r="B526" t="str">
            <v>05</v>
          </cell>
          <cell r="C526" t="str">
            <v>09</v>
          </cell>
          <cell r="D526" t="str">
            <v>07</v>
          </cell>
          <cell r="E526" t="str">
            <v>AYACUCHO</v>
          </cell>
          <cell r="F526" t="str">
            <v>SUCRE</v>
          </cell>
          <cell r="G526" t="str">
            <v>PAICO</v>
          </cell>
          <cell r="H526" t="str">
            <v>012485</v>
          </cell>
          <cell r="I526" t="str">
            <v>2</v>
          </cell>
        </row>
        <row r="527">
          <cell r="A527" t="str">
            <v>AYACUCHOSUCRESAN PEDRO DE LARCAY</v>
          </cell>
          <cell r="B527" t="str">
            <v>05</v>
          </cell>
          <cell r="C527" t="str">
            <v>09</v>
          </cell>
          <cell r="D527" t="str">
            <v>08</v>
          </cell>
          <cell r="E527" t="str">
            <v>AYACUCHO</v>
          </cell>
          <cell r="F527" t="str">
            <v>SUCRE</v>
          </cell>
          <cell r="G527" t="str">
            <v>SAN PEDRO DE LARCAY</v>
          </cell>
          <cell r="H527" t="str">
            <v>010488</v>
          </cell>
          <cell r="I527" t="str">
            <v>2</v>
          </cell>
        </row>
        <row r="528">
          <cell r="A528" t="str">
            <v>AYACUCHOSUCRESAN SALVADOR DE QUIJE</v>
          </cell>
          <cell r="B528" t="str">
            <v>05</v>
          </cell>
          <cell r="C528" t="str">
            <v>09</v>
          </cell>
          <cell r="D528" t="str">
            <v>09</v>
          </cell>
          <cell r="E528" t="str">
            <v>AYACUCHO</v>
          </cell>
          <cell r="F528" t="str">
            <v>SUCRE</v>
          </cell>
          <cell r="G528" t="str">
            <v>SAN SALVADOR DE QUIJE</v>
          </cell>
          <cell r="H528" t="str">
            <v>010489</v>
          </cell>
          <cell r="I528" t="str">
            <v>2</v>
          </cell>
        </row>
        <row r="529">
          <cell r="A529" t="str">
            <v>AYACUCHOSUCRESANTIAGO DE PAUCARAY</v>
          </cell>
          <cell r="B529" t="str">
            <v>05</v>
          </cell>
          <cell r="C529" t="str">
            <v>09</v>
          </cell>
          <cell r="D529" t="str">
            <v>10</v>
          </cell>
          <cell r="E529" t="str">
            <v>AYACUCHO</v>
          </cell>
          <cell r="F529" t="str">
            <v>SUCRE</v>
          </cell>
          <cell r="G529" t="str">
            <v>SANTIAGO DE PAUCARAY</v>
          </cell>
          <cell r="H529" t="str">
            <v>010490</v>
          </cell>
          <cell r="I529" t="str">
            <v>2</v>
          </cell>
        </row>
        <row r="530">
          <cell r="A530" t="str">
            <v>AYACUCHOSUCRESORAS</v>
          </cell>
          <cell r="B530" t="str">
            <v>05</v>
          </cell>
          <cell r="C530" t="str">
            <v>09</v>
          </cell>
          <cell r="D530" t="str">
            <v>11</v>
          </cell>
          <cell r="E530" t="str">
            <v>AYACUCHO</v>
          </cell>
          <cell r="F530" t="str">
            <v>SUCRE</v>
          </cell>
          <cell r="G530" t="str">
            <v>SORAS</v>
          </cell>
          <cell r="H530" t="str">
            <v>010491</v>
          </cell>
          <cell r="I530" t="str">
            <v>2</v>
          </cell>
        </row>
        <row r="531">
          <cell r="A531" t="str">
            <v>AYACUCHOVICTOR FAJARDOHUANCAPI</v>
          </cell>
          <cell r="B531" t="str">
            <v>05</v>
          </cell>
          <cell r="C531" t="str">
            <v>10</v>
          </cell>
          <cell r="D531" t="str">
            <v>01</v>
          </cell>
          <cell r="E531" t="str">
            <v>AYACUCHO</v>
          </cell>
          <cell r="F531" t="str">
            <v>VICTOR FAJARDO</v>
          </cell>
          <cell r="G531" t="str">
            <v>HUANCAPI</v>
          </cell>
          <cell r="H531" t="str">
            <v>010492</v>
          </cell>
          <cell r="I531" t="str">
            <v>1</v>
          </cell>
        </row>
        <row r="532">
          <cell r="A532" t="str">
            <v>AYACUCHOVICTOR FAJARDOALCAMENCA</v>
          </cell>
          <cell r="B532" t="str">
            <v>05</v>
          </cell>
          <cell r="C532" t="str">
            <v>10</v>
          </cell>
          <cell r="D532" t="str">
            <v>02</v>
          </cell>
          <cell r="E532" t="str">
            <v>AYACUCHO</v>
          </cell>
          <cell r="F532" t="str">
            <v>VICTOR FAJARDO</v>
          </cell>
          <cell r="G532" t="str">
            <v>ALCAMENCA</v>
          </cell>
          <cell r="H532" t="str">
            <v>010493</v>
          </cell>
          <cell r="I532" t="str">
            <v>2</v>
          </cell>
        </row>
        <row r="533">
          <cell r="A533" t="str">
            <v>AYACUCHOVICTOR FAJARDOAPONGO</v>
          </cell>
          <cell r="B533" t="str">
            <v>05</v>
          </cell>
          <cell r="C533" t="str">
            <v>10</v>
          </cell>
          <cell r="D533" t="str">
            <v>03</v>
          </cell>
          <cell r="E533" t="str">
            <v>AYACUCHO</v>
          </cell>
          <cell r="F533" t="str">
            <v>VICTOR FAJARDO</v>
          </cell>
          <cell r="G533" t="str">
            <v>APONGO</v>
          </cell>
          <cell r="H533" t="str">
            <v>010494</v>
          </cell>
          <cell r="I533" t="str">
            <v>2</v>
          </cell>
        </row>
        <row r="534">
          <cell r="A534" t="str">
            <v>AYACUCHOVICTOR FAJARDOASQUIPATA</v>
          </cell>
          <cell r="B534" t="str">
            <v>05</v>
          </cell>
          <cell r="C534" t="str">
            <v>10</v>
          </cell>
          <cell r="D534" t="str">
            <v>04</v>
          </cell>
          <cell r="E534" t="str">
            <v>AYACUCHO</v>
          </cell>
          <cell r="F534" t="str">
            <v>VICTOR FAJARDO</v>
          </cell>
          <cell r="G534" t="str">
            <v>ASQUIPATA</v>
          </cell>
          <cell r="H534" t="str">
            <v>010495</v>
          </cell>
          <cell r="I534" t="str">
            <v>2</v>
          </cell>
        </row>
        <row r="535">
          <cell r="A535" t="str">
            <v>AYACUCHOVICTOR FAJARDOCANARIA</v>
          </cell>
          <cell r="B535" t="str">
            <v>05</v>
          </cell>
          <cell r="C535" t="str">
            <v>10</v>
          </cell>
          <cell r="D535" t="str">
            <v>05</v>
          </cell>
          <cell r="E535" t="str">
            <v>AYACUCHO</v>
          </cell>
          <cell r="F535" t="str">
            <v>VICTOR FAJARDO</v>
          </cell>
          <cell r="G535" t="str">
            <v>CANARIA</v>
          </cell>
          <cell r="H535" t="str">
            <v>010496</v>
          </cell>
          <cell r="I535" t="str">
            <v>2</v>
          </cell>
        </row>
        <row r="536">
          <cell r="A536" t="str">
            <v>AYACUCHOVICTOR FAJARDOCAYARA</v>
          </cell>
          <cell r="B536" t="str">
            <v>05</v>
          </cell>
          <cell r="C536" t="str">
            <v>10</v>
          </cell>
          <cell r="D536" t="str">
            <v>06</v>
          </cell>
          <cell r="E536" t="str">
            <v>AYACUCHO</v>
          </cell>
          <cell r="F536" t="str">
            <v>VICTOR FAJARDO</v>
          </cell>
          <cell r="G536" t="str">
            <v>CAYARA</v>
          </cell>
          <cell r="H536" t="str">
            <v>010497</v>
          </cell>
          <cell r="I536" t="str">
            <v>2</v>
          </cell>
        </row>
        <row r="537">
          <cell r="A537" t="str">
            <v>AYACUCHOVICTOR FAJARDOCOLCA</v>
          </cell>
          <cell r="B537" t="str">
            <v>05</v>
          </cell>
          <cell r="C537" t="str">
            <v>10</v>
          </cell>
          <cell r="D537" t="str">
            <v>07</v>
          </cell>
          <cell r="E537" t="str">
            <v>AYACUCHO</v>
          </cell>
          <cell r="F537" t="str">
            <v>VICTOR FAJARDO</v>
          </cell>
          <cell r="G537" t="str">
            <v>COLCA</v>
          </cell>
          <cell r="H537" t="str">
            <v>011967</v>
          </cell>
          <cell r="I537" t="str">
            <v>2</v>
          </cell>
        </row>
        <row r="538">
          <cell r="A538" t="str">
            <v>AYACUCHOVICTOR FAJARDOHUAMANQUIQUIA</v>
          </cell>
          <cell r="B538" t="str">
            <v>05</v>
          </cell>
          <cell r="C538" t="str">
            <v>10</v>
          </cell>
          <cell r="D538" t="str">
            <v>08</v>
          </cell>
          <cell r="E538" t="str">
            <v>AYACUCHO</v>
          </cell>
          <cell r="F538" t="str">
            <v>VICTOR FAJARDO</v>
          </cell>
          <cell r="G538" t="str">
            <v>HUAMANQUIQUIA</v>
          </cell>
          <cell r="H538" t="str">
            <v>012486</v>
          </cell>
          <cell r="I538" t="str">
            <v>2</v>
          </cell>
        </row>
        <row r="539">
          <cell r="A539" t="str">
            <v>AYACUCHOVICTOR FAJARDOHUANCARAYLLA</v>
          </cell>
          <cell r="B539" t="str">
            <v>05</v>
          </cell>
          <cell r="C539" t="str">
            <v>10</v>
          </cell>
          <cell r="D539" t="str">
            <v>09</v>
          </cell>
          <cell r="E539" t="str">
            <v>AYACUCHO</v>
          </cell>
          <cell r="F539" t="str">
            <v>VICTOR FAJARDO</v>
          </cell>
          <cell r="G539" t="str">
            <v>HUANCARAYLLA</v>
          </cell>
          <cell r="H539" t="str">
            <v>010500</v>
          </cell>
          <cell r="I539" t="str">
            <v>2</v>
          </cell>
        </row>
        <row r="540">
          <cell r="A540" t="str">
            <v>AYACUCHOVICTOR FAJARDOHUAYA</v>
          </cell>
          <cell r="B540" t="str">
            <v>05</v>
          </cell>
          <cell r="C540" t="str">
            <v>10</v>
          </cell>
          <cell r="D540" t="str">
            <v>10</v>
          </cell>
          <cell r="E540" t="str">
            <v>AYACUCHO</v>
          </cell>
          <cell r="F540" t="str">
            <v>VICTOR FAJARDO</v>
          </cell>
          <cell r="G540" t="str">
            <v>HUAYA</v>
          </cell>
          <cell r="H540" t="str">
            <v>010501</v>
          </cell>
          <cell r="I540" t="str">
            <v>2</v>
          </cell>
        </row>
        <row r="541">
          <cell r="A541" t="str">
            <v>AYACUCHOVICTOR FAJARDOSARHUA</v>
          </cell>
          <cell r="B541" t="str">
            <v>05</v>
          </cell>
          <cell r="C541" t="str">
            <v>10</v>
          </cell>
          <cell r="D541" t="str">
            <v>11</v>
          </cell>
          <cell r="E541" t="str">
            <v>AYACUCHO</v>
          </cell>
          <cell r="F541" t="str">
            <v>VICTOR FAJARDO</v>
          </cell>
          <cell r="G541" t="str">
            <v>SARHUA</v>
          </cell>
          <cell r="H541" t="str">
            <v>010502</v>
          </cell>
          <cell r="I541" t="str">
            <v>2</v>
          </cell>
        </row>
        <row r="542">
          <cell r="A542" t="str">
            <v>AYACUCHOVICTOR FAJARDOVILCANCHOS</v>
          </cell>
          <cell r="B542" t="str">
            <v>05</v>
          </cell>
          <cell r="C542" t="str">
            <v>10</v>
          </cell>
          <cell r="D542" t="str">
            <v>12</v>
          </cell>
          <cell r="E542" t="str">
            <v>AYACUCHO</v>
          </cell>
          <cell r="F542" t="str">
            <v>VICTOR FAJARDO</v>
          </cell>
          <cell r="G542" t="str">
            <v>VILCANCHOS</v>
          </cell>
          <cell r="H542" t="str">
            <v>010503</v>
          </cell>
          <cell r="I542" t="str">
            <v>2</v>
          </cell>
        </row>
        <row r="543">
          <cell r="A543" t="str">
            <v>AYACUCHOVILCAS HUAMANVILCAS HUAMAN</v>
          </cell>
          <cell r="B543" t="str">
            <v>05</v>
          </cell>
          <cell r="C543" t="str">
            <v>11</v>
          </cell>
          <cell r="D543" t="str">
            <v>01</v>
          </cell>
          <cell r="E543" t="str">
            <v>AYACUCHO</v>
          </cell>
          <cell r="F543" t="str">
            <v>VILCAS HUAMAN</v>
          </cell>
          <cell r="G543" t="str">
            <v>VILCAS HUAMAN</v>
          </cell>
          <cell r="H543" t="str">
            <v>010504</v>
          </cell>
          <cell r="I543" t="str">
            <v>1</v>
          </cell>
        </row>
        <row r="544">
          <cell r="A544" t="str">
            <v>AYACUCHOVILCAS HUAMANACCOMARCA</v>
          </cell>
          <cell r="B544" t="str">
            <v>05</v>
          </cell>
          <cell r="C544" t="str">
            <v>11</v>
          </cell>
          <cell r="D544" t="str">
            <v>02</v>
          </cell>
          <cell r="E544" t="str">
            <v>AYACUCHO</v>
          </cell>
          <cell r="F544" t="str">
            <v>VILCAS HUAMAN</v>
          </cell>
          <cell r="G544" t="str">
            <v>ACCOMARCA</v>
          </cell>
          <cell r="H544" t="str">
            <v>010505</v>
          </cell>
          <cell r="I544" t="str">
            <v>2</v>
          </cell>
        </row>
        <row r="545">
          <cell r="A545" t="str">
            <v>AYACUCHOVILCAS HUAMANCARHUANCA</v>
          </cell>
          <cell r="B545" t="str">
            <v>05</v>
          </cell>
          <cell r="C545" t="str">
            <v>11</v>
          </cell>
          <cell r="D545" t="str">
            <v>03</v>
          </cell>
          <cell r="E545" t="str">
            <v>AYACUCHO</v>
          </cell>
          <cell r="F545" t="str">
            <v>VILCAS HUAMAN</v>
          </cell>
          <cell r="G545" t="str">
            <v>CARHUANCA</v>
          </cell>
          <cell r="H545" t="str">
            <v>010506</v>
          </cell>
          <cell r="I545" t="str">
            <v>2</v>
          </cell>
        </row>
        <row r="546">
          <cell r="A546" t="str">
            <v>AYACUCHOVILCAS HUAMANCONCEPCION</v>
          </cell>
          <cell r="B546" t="str">
            <v>05</v>
          </cell>
          <cell r="C546" t="str">
            <v>11</v>
          </cell>
          <cell r="D546" t="str">
            <v>04</v>
          </cell>
          <cell r="E546" t="str">
            <v>AYACUCHO</v>
          </cell>
          <cell r="F546" t="str">
            <v>VILCAS HUAMAN</v>
          </cell>
          <cell r="G546" t="str">
            <v>CONCEPCION</v>
          </cell>
          <cell r="H546" t="str">
            <v>010507</v>
          </cell>
          <cell r="I546" t="str">
            <v>2</v>
          </cell>
        </row>
        <row r="547">
          <cell r="A547" t="str">
            <v>AYACUCHOVILCAS HUAMANHUAMBALPA</v>
          </cell>
          <cell r="B547" t="str">
            <v>05</v>
          </cell>
          <cell r="C547" t="str">
            <v>11</v>
          </cell>
          <cell r="D547" t="str">
            <v>05</v>
          </cell>
          <cell r="E547" t="str">
            <v>AYACUCHO</v>
          </cell>
          <cell r="F547" t="str">
            <v>VILCAS HUAMAN</v>
          </cell>
          <cell r="G547" t="str">
            <v>HUAMBALPA</v>
          </cell>
          <cell r="H547" t="str">
            <v>010508</v>
          </cell>
          <cell r="I547" t="str">
            <v>2</v>
          </cell>
        </row>
        <row r="548">
          <cell r="A548" t="str">
            <v>AYACUCHOVILCAS HUAMANINDEPENDENCIA</v>
          </cell>
          <cell r="B548" t="str">
            <v>05</v>
          </cell>
          <cell r="C548" t="str">
            <v>11</v>
          </cell>
          <cell r="D548" t="str">
            <v>06</v>
          </cell>
          <cell r="E548" t="str">
            <v>AYACUCHO</v>
          </cell>
          <cell r="F548" t="str">
            <v>VILCAS HUAMAN</v>
          </cell>
          <cell r="G548" t="str">
            <v>INDEPENDENCIA</v>
          </cell>
          <cell r="H548" t="str">
            <v>011973</v>
          </cell>
          <cell r="I548" t="str">
            <v>2</v>
          </cell>
        </row>
        <row r="549">
          <cell r="A549" t="str">
            <v>AYACUCHOVILCAS HUAMANSAURAMA</v>
          </cell>
          <cell r="B549" t="str">
            <v>05</v>
          </cell>
          <cell r="C549" t="str">
            <v>11</v>
          </cell>
          <cell r="D549" t="str">
            <v>07</v>
          </cell>
          <cell r="E549" t="str">
            <v>AYACUCHO</v>
          </cell>
          <cell r="F549" t="str">
            <v>VILCAS HUAMAN</v>
          </cell>
          <cell r="G549" t="str">
            <v>SAURAMA</v>
          </cell>
          <cell r="H549" t="str">
            <v>010510</v>
          </cell>
          <cell r="I549" t="str">
            <v>2</v>
          </cell>
        </row>
        <row r="550">
          <cell r="A550" t="str">
            <v>AYACUCHOVILCAS HUAMANVISCHONGO</v>
          </cell>
          <cell r="B550" t="str">
            <v>05</v>
          </cell>
          <cell r="C550" t="str">
            <v>11</v>
          </cell>
          <cell r="D550" t="str">
            <v>08</v>
          </cell>
          <cell r="E550" t="str">
            <v>AYACUCHO</v>
          </cell>
          <cell r="F550" t="str">
            <v>VILCAS HUAMAN</v>
          </cell>
          <cell r="G550" t="str">
            <v>VISCHONGO</v>
          </cell>
          <cell r="H550" t="str">
            <v>012491</v>
          </cell>
          <cell r="I550" t="str">
            <v>2</v>
          </cell>
        </row>
        <row r="551">
          <cell r="A551" t="str">
            <v>CAJAMARCACAJAMARCACAJAMARCA</v>
          </cell>
          <cell r="B551" t="str">
            <v>06</v>
          </cell>
          <cell r="C551" t="str">
            <v>01</v>
          </cell>
          <cell r="D551" t="str">
            <v>01</v>
          </cell>
          <cell r="E551" t="str">
            <v>CAJAMARCA</v>
          </cell>
          <cell r="F551" t="str">
            <v>CAJAMARCA</v>
          </cell>
          <cell r="G551" t="str">
            <v>CAJAMARCA</v>
          </cell>
          <cell r="H551" t="str">
            <v>010551</v>
          </cell>
          <cell r="I551" t="str">
            <v>1</v>
          </cell>
        </row>
        <row r="552">
          <cell r="A552" t="str">
            <v>CAJAMARCACAJAMARCAASUNCION</v>
          </cell>
          <cell r="B552" t="str">
            <v>06</v>
          </cell>
          <cell r="C552" t="str">
            <v>01</v>
          </cell>
          <cell r="D552" t="str">
            <v>02</v>
          </cell>
          <cell r="E552" t="str">
            <v>CAJAMARCA</v>
          </cell>
          <cell r="F552" t="str">
            <v>CAJAMARCA</v>
          </cell>
          <cell r="G552" t="str">
            <v>ASUNCION</v>
          </cell>
          <cell r="H552" t="str">
            <v>010557</v>
          </cell>
          <cell r="I552" t="str">
            <v>2</v>
          </cell>
        </row>
        <row r="553">
          <cell r="A553" t="str">
            <v>CAJAMARCACAJAMARCACHETILLA</v>
          </cell>
          <cell r="B553" t="str">
            <v>06</v>
          </cell>
          <cell r="C553" t="str">
            <v>01</v>
          </cell>
          <cell r="D553" t="str">
            <v>03</v>
          </cell>
          <cell r="E553" t="str">
            <v>CAJAMARCA</v>
          </cell>
          <cell r="F553" t="str">
            <v>CAJAMARCA</v>
          </cell>
          <cell r="G553" t="str">
            <v>CHETILLA</v>
          </cell>
          <cell r="H553" t="str">
            <v>010558</v>
          </cell>
          <cell r="I553" t="str">
            <v>2</v>
          </cell>
        </row>
        <row r="554">
          <cell r="A554" t="str">
            <v>CAJAMARCACAJAMARCACOSPAN</v>
          </cell>
          <cell r="B554" t="str">
            <v>06</v>
          </cell>
          <cell r="C554" t="str">
            <v>01</v>
          </cell>
          <cell r="D554" t="str">
            <v>04</v>
          </cell>
          <cell r="E554" t="str">
            <v>CAJAMARCA</v>
          </cell>
          <cell r="F554" t="str">
            <v>CAJAMARCA</v>
          </cell>
          <cell r="G554" t="str">
            <v>COSPAN</v>
          </cell>
          <cell r="H554" t="str">
            <v>010559</v>
          </cell>
          <cell r="I554" t="str">
            <v>2</v>
          </cell>
        </row>
        <row r="555">
          <cell r="A555" t="str">
            <v>CAJAMARCACAJAMARCAENCAÑADA</v>
          </cell>
          <cell r="B555" t="str">
            <v>06</v>
          </cell>
          <cell r="C555" t="str">
            <v>01</v>
          </cell>
          <cell r="D555" t="str">
            <v>05</v>
          </cell>
          <cell r="E555" t="str">
            <v>CAJAMARCA</v>
          </cell>
          <cell r="F555" t="str">
            <v>CAJAMARCA</v>
          </cell>
          <cell r="G555" t="str">
            <v>ENCAÑADA</v>
          </cell>
          <cell r="H555" t="str">
            <v>010552</v>
          </cell>
          <cell r="I555" t="str">
            <v>2</v>
          </cell>
        </row>
        <row r="556">
          <cell r="A556" t="str">
            <v>CAJAMARCACAJAMARCAJESUS</v>
          </cell>
          <cell r="B556" t="str">
            <v>06</v>
          </cell>
          <cell r="C556" t="str">
            <v>01</v>
          </cell>
          <cell r="D556" t="str">
            <v>06</v>
          </cell>
          <cell r="E556" t="str">
            <v>CAJAMARCA</v>
          </cell>
          <cell r="F556" t="str">
            <v>CAJAMARCA</v>
          </cell>
          <cell r="G556" t="str">
            <v>JESUS</v>
          </cell>
          <cell r="H556" t="str">
            <v>010560</v>
          </cell>
          <cell r="I556" t="str">
            <v>2</v>
          </cell>
        </row>
        <row r="557">
          <cell r="A557" t="str">
            <v>CAJAMARCACAJAMARCALLACANORA</v>
          </cell>
          <cell r="B557" t="str">
            <v>06</v>
          </cell>
          <cell r="C557" t="str">
            <v>01</v>
          </cell>
          <cell r="D557" t="str">
            <v>07</v>
          </cell>
          <cell r="E557" t="str">
            <v>CAJAMARCA</v>
          </cell>
          <cell r="F557" t="str">
            <v>CAJAMARCA</v>
          </cell>
          <cell r="G557" t="str">
            <v>LLACANORA</v>
          </cell>
          <cell r="H557" t="str">
            <v>010553</v>
          </cell>
          <cell r="I557" t="str">
            <v>2</v>
          </cell>
        </row>
        <row r="558">
          <cell r="A558" t="str">
            <v>CAJAMARCACAJAMARCALOS BAÑOS DEL INCA</v>
          </cell>
          <cell r="B558" t="str">
            <v>06</v>
          </cell>
          <cell r="C558" t="str">
            <v>01</v>
          </cell>
          <cell r="D558" t="str">
            <v>08</v>
          </cell>
          <cell r="E558" t="str">
            <v>CAJAMARCA</v>
          </cell>
          <cell r="F558" t="str">
            <v>CAJAMARCA</v>
          </cell>
          <cell r="G558" t="str">
            <v>LOS BAÑOS DEL INCA</v>
          </cell>
          <cell r="H558" t="str">
            <v>010554</v>
          </cell>
          <cell r="I558" t="str">
            <v>2</v>
          </cell>
        </row>
        <row r="559">
          <cell r="A559" t="str">
            <v>CAJAMARCACAJAMARCAMAGDALENA</v>
          </cell>
          <cell r="B559" t="str">
            <v>06</v>
          </cell>
          <cell r="C559" t="str">
            <v>01</v>
          </cell>
          <cell r="D559" t="str">
            <v>09</v>
          </cell>
          <cell r="E559" t="str">
            <v>CAJAMARCA</v>
          </cell>
          <cell r="F559" t="str">
            <v>CAJAMARCA</v>
          </cell>
          <cell r="G559" t="str">
            <v>MAGDALENA</v>
          </cell>
          <cell r="H559" t="str">
            <v>010561</v>
          </cell>
          <cell r="I559" t="str">
            <v>2</v>
          </cell>
        </row>
        <row r="560">
          <cell r="A560" t="str">
            <v>CAJAMARCACAJAMARCAMATARA</v>
          </cell>
          <cell r="B560" t="str">
            <v>06</v>
          </cell>
          <cell r="C560" t="str">
            <v>01</v>
          </cell>
          <cell r="D560" t="str">
            <v>10</v>
          </cell>
          <cell r="E560" t="str">
            <v>CAJAMARCA</v>
          </cell>
          <cell r="F560" t="str">
            <v>CAJAMARCA</v>
          </cell>
          <cell r="G560" t="str">
            <v>MATARA</v>
          </cell>
          <cell r="H560" t="str">
            <v>010555</v>
          </cell>
          <cell r="I560" t="str">
            <v>2</v>
          </cell>
        </row>
        <row r="561">
          <cell r="A561" t="str">
            <v>CAJAMARCACAJAMARCANAMORA</v>
          </cell>
          <cell r="B561" t="str">
            <v>06</v>
          </cell>
          <cell r="C561" t="str">
            <v>01</v>
          </cell>
          <cell r="D561" t="str">
            <v>11</v>
          </cell>
          <cell r="E561" t="str">
            <v>CAJAMARCA</v>
          </cell>
          <cell r="F561" t="str">
            <v>CAJAMARCA</v>
          </cell>
          <cell r="G561" t="str">
            <v>NAMORA</v>
          </cell>
          <cell r="H561" t="str">
            <v>012004</v>
          </cell>
          <cell r="I561" t="str">
            <v>2</v>
          </cell>
        </row>
        <row r="562">
          <cell r="A562" t="str">
            <v>CAJAMARCACAJAMARCASAN JUAN</v>
          </cell>
          <cell r="B562" t="str">
            <v>06</v>
          </cell>
          <cell r="C562" t="str">
            <v>01</v>
          </cell>
          <cell r="D562" t="str">
            <v>12</v>
          </cell>
          <cell r="E562" t="str">
            <v>CAJAMARCA</v>
          </cell>
          <cell r="F562" t="str">
            <v>CAJAMARCA</v>
          </cell>
          <cell r="G562" t="str">
            <v>SAN JUAN</v>
          </cell>
          <cell r="H562" t="str">
            <v>010562</v>
          </cell>
          <cell r="I562" t="str">
            <v>2</v>
          </cell>
        </row>
        <row r="563">
          <cell r="A563" t="str">
            <v>CAJAMARCACAJABAMBACAJABAMBA</v>
          </cell>
          <cell r="B563" t="str">
            <v>06</v>
          </cell>
          <cell r="C563" t="str">
            <v>02</v>
          </cell>
          <cell r="D563" t="str">
            <v>01</v>
          </cell>
          <cell r="E563" t="str">
            <v>CAJAMARCA</v>
          </cell>
          <cell r="F563" t="str">
            <v>CAJABAMBA</v>
          </cell>
          <cell r="G563" t="str">
            <v>CAJABAMBA</v>
          </cell>
          <cell r="H563" t="str">
            <v>012024</v>
          </cell>
          <cell r="I563" t="str">
            <v>1</v>
          </cell>
        </row>
        <row r="564">
          <cell r="A564" t="str">
            <v>CAJAMARCACAJABAMBACACHACHI</v>
          </cell>
          <cell r="B564" t="str">
            <v>06</v>
          </cell>
          <cell r="C564" t="str">
            <v>02</v>
          </cell>
          <cell r="D564" t="str">
            <v>02</v>
          </cell>
          <cell r="E564" t="str">
            <v>CAJAMARCA</v>
          </cell>
          <cell r="F564" t="str">
            <v>CAJABAMBA</v>
          </cell>
          <cell r="G564" t="str">
            <v>CACHACHI</v>
          </cell>
          <cell r="H564" t="str">
            <v>010564</v>
          </cell>
          <cell r="I564" t="str">
            <v>2</v>
          </cell>
        </row>
        <row r="565">
          <cell r="A565" t="str">
            <v>CAJAMARCACAJABAMBACONDEBAMBA</v>
          </cell>
          <cell r="B565" t="str">
            <v>06</v>
          </cell>
          <cell r="C565" t="str">
            <v>02</v>
          </cell>
          <cell r="D565" t="str">
            <v>03</v>
          </cell>
          <cell r="E565" t="str">
            <v>CAJAMARCA</v>
          </cell>
          <cell r="F565" t="str">
            <v>CAJABAMBA</v>
          </cell>
          <cell r="G565" t="str">
            <v>CONDEBAMBA</v>
          </cell>
          <cell r="H565" t="str">
            <v>010565</v>
          </cell>
          <cell r="I565" t="str">
            <v>2</v>
          </cell>
        </row>
        <row r="566">
          <cell r="A566" t="str">
            <v>CAJAMARCACAJABAMBASITACOCHA</v>
          </cell>
          <cell r="B566" t="str">
            <v>06</v>
          </cell>
          <cell r="C566" t="str">
            <v>02</v>
          </cell>
          <cell r="D566" t="str">
            <v>04</v>
          </cell>
          <cell r="E566" t="str">
            <v>CAJAMARCA</v>
          </cell>
          <cell r="F566" t="str">
            <v>CAJABAMBA</v>
          </cell>
          <cell r="G566" t="str">
            <v>SITACOCHA</v>
          </cell>
          <cell r="H566" t="str">
            <v>010566</v>
          </cell>
          <cell r="I566" t="str">
            <v>2</v>
          </cell>
        </row>
        <row r="567">
          <cell r="A567" t="str">
            <v>CAJAMARCACELENDINCELENDIN</v>
          </cell>
          <cell r="B567" t="str">
            <v>06</v>
          </cell>
          <cell r="C567" t="str">
            <v>03</v>
          </cell>
          <cell r="D567" t="str">
            <v>01</v>
          </cell>
          <cell r="E567" t="str">
            <v>CAJAMARCA</v>
          </cell>
          <cell r="F567" t="str">
            <v>CELENDIN</v>
          </cell>
          <cell r="G567" t="str">
            <v>CELENDIN</v>
          </cell>
          <cell r="H567" t="str">
            <v>010567</v>
          </cell>
          <cell r="I567" t="str">
            <v>1</v>
          </cell>
        </row>
        <row r="568">
          <cell r="A568" t="str">
            <v>CAJAMARCACELENDINCHUMUCH</v>
          </cell>
          <cell r="B568" t="str">
            <v>06</v>
          </cell>
          <cell r="C568" t="str">
            <v>03</v>
          </cell>
          <cell r="D568" t="str">
            <v>02</v>
          </cell>
          <cell r="E568" t="str">
            <v>CAJAMARCA</v>
          </cell>
          <cell r="F568" t="str">
            <v>CELENDIN</v>
          </cell>
          <cell r="G568" t="str">
            <v>CHUMUCH</v>
          </cell>
          <cell r="H568" t="str">
            <v>010575</v>
          </cell>
          <cell r="I568" t="str">
            <v>2</v>
          </cell>
        </row>
        <row r="569">
          <cell r="A569" t="str">
            <v>CAJAMARCACELENDINCORTEGANA</v>
          </cell>
          <cell r="B569" t="str">
            <v>06</v>
          </cell>
          <cell r="C569" t="str">
            <v>03</v>
          </cell>
          <cell r="D569" t="str">
            <v>03</v>
          </cell>
          <cell r="E569" t="str">
            <v>CAJAMARCA</v>
          </cell>
          <cell r="F569" t="str">
            <v>CELENDIN</v>
          </cell>
          <cell r="G569" t="str">
            <v>CORTEGANA</v>
          </cell>
          <cell r="H569" t="str">
            <v>010576</v>
          </cell>
          <cell r="I569" t="str">
            <v>2</v>
          </cell>
        </row>
        <row r="570">
          <cell r="A570" t="str">
            <v>CAJAMARCACELENDINHUASMIN</v>
          </cell>
          <cell r="B570" t="str">
            <v>06</v>
          </cell>
          <cell r="C570" t="str">
            <v>03</v>
          </cell>
          <cell r="D570" t="str">
            <v>04</v>
          </cell>
          <cell r="E570" t="str">
            <v>CAJAMARCA</v>
          </cell>
          <cell r="F570" t="str">
            <v>CELENDIN</v>
          </cell>
          <cell r="G570" t="str">
            <v>HUASMIN</v>
          </cell>
          <cell r="H570" t="str">
            <v>010568</v>
          </cell>
          <cell r="I570" t="str">
            <v>2</v>
          </cell>
        </row>
        <row r="571">
          <cell r="A571" t="str">
            <v>CAJAMARCACELENDINJORGE CHAVEZ</v>
          </cell>
          <cell r="B571" t="str">
            <v>06</v>
          </cell>
          <cell r="C571" t="str">
            <v>03</v>
          </cell>
          <cell r="D571" t="str">
            <v>05</v>
          </cell>
          <cell r="E571" t="str">
            <v>CAJAMARCA</v>
          </cell>
          <cell r="F571" t="str">
            <v>CELENDIN</v>
          </cell>
          <cell r="G571" t="str">
            <v>JORGE CHAVEZ</v>
          </cell>
          <cell r="H571" t="str">
            <v>010569</v>
          </cell>
          <cell r="I571" t="str">
            <v>2</v>
          </cell>
        </row>
        <row r="572">
          <cell r="A572" t="str">
            <v>CAJAMARCACELENDINJOSE GALVEZ</v>
          </cell>
          <cell r="B572" t="str">
            <v>06</v>
          </cell>
          <cell r="C572" t="str">
            <v>03</v>
          </cell>
          <cell r="D572" t="str">
            <v>06</v>
          </cell>
          <cell r="E572" t="str">
            <v>CAJAMARCA</v>
          </cell>
          <cell r="F572" t="str">
            <v>CELENDIN</v>
          </cell>
          <cell r="G572" t="str">
            <v>JOSE GALVEZ</v>
          </cell>
          <cell r="H572" t="str">
            <v>010570</v>
          </cell>
          <cell r="I572" t="str">
            <v>2</v>
          </cell>
        </row>
        <row r="573">
          <cell r="A573" t="str">
            <v>CAJAMARCACELENDINMIGUEL IGLESIAS</v>
          </cell>
          <cell r="B573" t="str">
            <v>06</v>
          </cell>
          <cell r="C573" t="str">
            <v>03</v>
          </cell>
          <cell r="D573" t="str">
            <v>07</v>
          </cell>
          <cell r="E573" t="str">
            <v>CAJAMARCA</v>
          </cell>
          <cell r="F573" t="str">
            <v>CELENDIN</v>
          </cell>
          <cell r="G573" t="str">
            <v>MIGUEL IGLESIAS</v>
          </cell>
          <cell r="H573" t="str">
            <v>010577</v>
          </cell>
          <cell r="I573" t="str">
            <v>2</v>
          </cell>
        </row>
        <row r="574">
          <cell r="A574" t="str">
            <v>CAJAMARCACELENDINOXAMARCA</v>
          </cell>
          <cell r="B574" t="str">
            <v>06</v>
          </cell>
          <cell r="C574" t="str">
            <v>03</v>
          </cell>
          <cell r="D574" t="str">
            <v>08</v>
          </cell>
          <cell r="E574" t="str">
            <v>CAJAMARCA</v>
          </cell>
          <cell r="F574" t="str">
            <v>CELENDIN</v>
          </cell>
          <cell r="G574" t="str">
            <v>OXAMARCA</v>
          </cell>
          <cell r="H574" t="str">
            <v>010571</v>
          </cell>
          <cell r="I574" t="str">
            <v>2</v>
          </cell>
        </row>
        <row r="575">
          <cell r="A575" t="str">
            <v>CAJAMARCACELENDINSOROCHUCO</v>
          </cell>
          <cell r="B575" t="str">
            <v>06</v>
          </cell>
          <cell r="C575" t="str">
            <v>03</v>
          </cell>
          <cell r="D575" t="str">
            <v>09</v>
          </cell>
          <cell r="E575" t="str">
            <v>CAJAMARCA</v>
          </cell>
          <cell r="F575" t="str">
            <v>CELENDIN</v>
          </cell>
          <cell r="G575" t="str">
            <v>SOROCHUCO</v>
          </cell>
          <cell r="H575" t="str">
            <v>010572</v>
          </cell>
          <cell r="I575" t="str">
            <v>2</v>
          </cell>
        </row>
        <row r="576">
          <cell r="A576" t="str">
            <v>CAJAMARCACELENDINSUCRE</v>
          </cell>
          <cell r="B576" t="str">
            <v>06</v>
          </cell>
          <cell r="C576" t="str">
            <v>03</v>
          </cell>
          <cell r="D576" t="str">
            <v>10</v>
          </cell>
          <cell r="E576" t="str">
            <v>CAJAMARCA</v>
          </cell>
          <cell r="F576" t="str">
            <v>CELENDIN</v>
          </cell>
          <cell r="G576" t="str">
            <v>SUCRE</v>
          </cell>
          <cell r="H576" t="str">
            <v>012027</v>
          </cell>
          <cell r="I576" t="str">
            <v>2</v>
          </cell>
        </row>
        <row r="577">
          <cell r="A577" t="str">
            <v>CAJAMARCACELENDINUTCO</v>
          </cell>
          <cell r="B577" t="str">
            <v>06</v>
          </cell>
          <cell r="C577" t="str">
            <v>03</v>
          </cell>
          <cell r="D577" t="str">
            <v>11</v>
          </cell>
          <cell r="E577" t="str">
            <v>CAJAMARCA</v>
          </cell>
          <cell r="F577" t="str">
            <v>CELENDIN</v>
          </cell>
          <cell r="G577" t="str">
            <v>UTCO</v>
          </cell>
          <cell r="H577" t="str">
            <v>010574</v>
          </cell>
          <cell r="I577" t="str">
            <v>2</v>
          </cell>
        </row>
        <row r="578">
          <cell r="A578" t="str">
            <v>CAJAMARCACELENDINLA LIBERTAD DE PALLAN</v>
          </cell>
          <cell r="B578" t="str">
            <v>06</v>
          </cell>
          <cell r="C578" t="str">
            <v>03</v>
          </cell>
          <cell r="D578" t="str">
            <v>12</v>
          </cell>
          <cell r="E578" t="str">
            <v>CAJAMARCA</v>
          </cell>
          <cell r="F578" t="str">
            <v>CELENDIN</v>
          </cell>
          <cell r="G578" t="str">
            <v>LA LIBERTAD DE PALLAN</v>
          </cell>
          <cell r="H578" t="str">
            <v>010578</v>
          </cell>
          <cell r="I578" t="str">
            <v>2</v>
          </cell>
        </row>
        <row r="579">
          <cell r="A579" t="str">
            <v>CAJAMARCACHOTACHOTA</v>
          </cell>
          <cell r="B579" t="str">
            <v>06</v>
          </cell>
          <cell r="C579" t="str">
            <v>04</v>
          </cell>
          <cell r="D579" t="str">
            <v>01</v>
          </cell>
          <cell r="E579" t="str">
            <v>CAJAMARCA</v>
          </cell>
          <cell r="F579" t="str">
            <v>CHOTA</v>
          </cell>
          <cell r="G579" t="str">
            <v>CHOTA</v>
          </cell>
          <cell r="H579" t="str">
            <v>010579</v>
          </cell>
          <cell r="I579" t="str">
            <v>1</v>
          </cell>
        </row>
        <row r="580">
          <cell r="A580" t="str">
            <v>CAJAMARCACHOTAANGUIA</v>
          </cell>
          <cell r="B580" t="str">
            <v>06</v>
          </cell>
          <cell r="C580" t="str">
            <v>04</v>
          </cell>
          <cell r="D580" t="str">
            <v>02</v>
          </cell>
          <cell r="E580" t="str">
            <v>CAJAMARCA</v>
          </cell>
          <cell r="F580" t="str">
            <v>CHOTA</v>
          </cell>
          <cell r="G580" t="str">
            <v>ANGUIA</v>
          </cell>
          <cell r="H580" t="str">
            <v>010580</v>
          </cell>
          <cell r="I580" t="str">
            <v>2</v>
          </cell>
        </row>
        <row r="581">
          <cell r="A581" t="str">
            <v>CAJAMARCACHOTACHADIN</v>
          </cell>
          <cell r="B581" t="str">
            <v>06</v>
          </cell>
          <cell r="C581" t="str">
            <v>04</v>
          </cell>
          <cell r="D581" t="str">
            <v>03</v>
          </cell>
          <cell r="E581" t="str">
            <v>CAJAMARCA</v>
          </cell>
          <cell r="F581" t="str">
            <v>CHOTA</v>
          </cell>
          <cell r="G581" t="str">
            <v>CHADIN</v>
          </cell>
          <cell r="H581" t="str">
            <v>010581</v>
          </cell>
          <cell r="I581" t="str">
            <v>2</v>
          </cell>
        </row>
        <row r="582">
          <cell r="A582" t="str">
            <v>CAJAMARCACHOTACHIGUIRIP</v>
          </cell>
          <cell r="B582" t="str">
            <v>06</v>
          </cell>
          <cell r="C582" t="str">
            <v>04</v>
          </cell>
          <cell r="D582" t="str">
            <v>04</v>
          </cell>
          <cell r="E582" t="str">
            <v>CAJAMARCA</v>
          </cell>
          <cell r="F582" t="str">
            <v>CHOTA</v>
          </cell>
          <cell r="G582" t="str">
            <v>CHIGUIRIP</v>
          </cell>
          <cell r="H582" t="str">
            <v>010582</v>
          </cell>
          <cell r="I582" t="str">
            <v>2</v>
          </cell>
        </row>
        <row r="583">
          <cell r="A583" t="str">
            <v>CAJAMARCACHOTACHIMBAN</v>
          </cell>
          <cell r="B583" t="str">
            <v>06</v>
          </cell>
          <cell r="C583" t="str">
            <v>04</v>
          </cell>
          <cell r="D583" t="str">
            <v>05</v>
          </cell>
          <cell r="E583" t="str">
            <v>CAJAMARCA</v>
          </cell>
          <cell r="F583" t="str">
            <v>CHOTA</v>
          </cell>
          <cell r="G583" t="str">
            <v>CHIMBAN</v>
          </cell>
          <cell r="H583" t="str">
            <v>010583</v>
          </cell>
          <cell r="I583" t="str">
            <v>2</v>
          </cell>
        </row>
        <row r="584">
          <cell r="A584" t="str">
            <v>CAJAMARCACHOTACHOROPAMPA</v>
          </cell>
          <cell r="B584" t="str">
            <v>06</v>
          </cell>
          <cell r="C584" t="str">
            <v>04</v>
          </cell>
          <cell r="D584" t="str">
            <v>06</v>
          </cell>
          <cell r="E584" t="str">
            <v>CAJAMARCA</v>
          </cell>
          <cell r="F584" t="str">
            <v>CHOTA</v>
          </cell>
          <cell r="G584" t="str">
            <v>CHOROPAMPA</v>
          </cell>
          <cell r="H584" t="str">
            <v>010584</v>
          </cell>
          <cell r="I584" t="str">
            <v>2</v>
          </cell>
        </row>
        <row r="585">
          <cell r="A585" t="str">
            <v>CAJAMARCACHOTACOCHABAMBA</v>
          </cell>
          <cell r="B585" t="str">
            <v>06</v>
          </cell>
          <cell r="C585" t="str">
            <v>04</v>
          </cell>
          <cell r="D585" t="str">
            <v>07</v>
          </cell>
          <cell r="E585" t="str">
            <v>CAJAMARCA</v>
          </cell>
          <cell r="F585" t="str">
            <v>CHOTA</v>
          </cell>
          <cell r="G585" t="str">
            <v>COCHABAMBA</v>
          </cell>
          <cell r="H585" t="str">
            <v>012011</v>
          </cell>
          <cell r="I585" t="str">
            <v>2</v>
          </cell>
        </row>
        <row r="586">
          <cell r="A586" t="str">
            <v>CAJAMARCACHOTACONCHAN</v>
          </cell>
          <cell r="B586" t="str">
            <v>06</v>
          </cell>
          <cell r="C586" t="str">
            <v>04</v>
          </cell>
          <cell r="D586" t="str">
            <v>08</v>
          </cell>
          <cell r="E586" t="str">
            <v>CAJAMARCA</v>
          </cell>
          <cell r="F586" t="str">
            <v>CHOTA</v>
          </cell>
          <cell r="G586" t="str">
            <v>CONCHAN</v>
          </cell>
          <cell r="H586" t="str">
            <v>010585</v>
          </cell>
          <cell r="I586" t="str">
            <v>2</v>
          </cell>
        </row>
        <row r="587">
          <cell r="A587" t="str">
            <v>CAJAMARCACHOTAHUAMBOS</v>
          </cell>
          <cell r="B587" t="str">
            <v>06</v>
          </cell>
          <cell r="C587" t="str">
            <v>04</v>
          </cell>
          <cell r="D587" t="str">
            <v>09</v>
          </cell>
          <cell r="E587" t="str">
            <v>CAJAMARCA</v>
          </cell>
          <cell r="F587" t="str">
            <v>CHOTA</v>
          </cell>
          <cell r="G587" t="str">
            <v>HUAMBOS</v>
          </cell>
          <cell r="H587" t="str">
            <v>010591</v>
          </cell>
          <cell r="I587" t="str">
            <v>2</v>
          </cell>
        </row>
        <row r="588">
          <cell r="A588" t="str">
            <v>CAJAMARCACHOTALAJAS</v>
          </cell>
          <cell r="B588" t="str">
            <v>06</v>
          </cell>
          <cell r="C588" t="str">
            <v>04</v>
          </cell>
          <cell r="D588" t="str">
            <v>10</v>
          </cell>
          <cell r="E588" t="str">
            <v>CAJAMARCA</v>
          </cell>
          <cell r="F588" t="str">
            <v>CHOTA</v>
          </cell>
          <cell r="G588" t="str">
            <v>LAJAS</v>
          </cell>
          <cell r="H588" t="str">
            <v>010592</v>
          </cell>
          <cell r="I588" t="str">
            <v>2</v>
          </cell>
        </row>
        <row r="589">
          <cell r="A589" t="str">
            <v>CAJAMARCACHOTALLAMA</v>
          </cell>
          <cell r="B589" t="str">
            <v>06</v>
          </cell>
          <cell r="C589" t="str">
            <v>04</v>
          </cell>
          <cell r="D589" t="str">
            <v>11</v>
          </cell>
          <cell r="E589" t="str">
            <v>CAJAMARCA</v>
          </cell>
          <cell r="F589" t="str">
            <v>CHOTA</v>
          </cell>
          <cell r="G589" t="str">
            <v>LLAMA</v>
          </cell>
          <cell r="H589" t="str">
            <v>010593</v>
          </cell>
          <cell r="I589" t="str">
            <v>2</v>
          </cell>
        </row>
        <row r="590">
          <cell r="A590" t="str">
            <v>CAJAMARCACHOTAMIRACOSTA</v>
          </cell>
          <cell r="B590" t="str">
            <v>06</v>
          </cell>
          <cell r="C590" t="str">
            <v>04</v>
          </cell>
          <cell r="D590" t="str">
            <v>12</v>
          </cell>
          <cell r="E590" t="str">
            <v>CAJAMARCA</v>
          </cell>
          <cell r="F590" t="str">
            <v>CHOTA</v>
          </cell>
          <cell r="G590" t="str">
            <v>MIRACOSTA</v>
          </cell>
          <cell r="H590" t="str">
            <v>010594</v>
          </cell>
          <cell r="I590" t="str">
            <v>2</v>
          </cell>
        </row>
        <row r="591">
          <cell r="A591" t="str">
            <v>CAJAMARCACHOTAPACCHA</v>
          </cell>
          <cell r="B591" t="str">
            <v>06</v>
          </cell>
          <cell r="C591" t="str">
            <v>04</v>
          </cell>
          <cell r="D591" t="str">
            <v>13</v>
          </cell>
          <cell r="E591" t="str">
            <v>CAJAMARCA</v>
          </cell>
          <cell r="F591" t="str">
            <v>CHOTA</v>
          </cell>
          <cell r="G591" t="str">
            <v>PACCHA</v>
          </cell>
          <cell r="H591" t="str">
            <v>010586</v>
          </cell>
          <cell r="I591" t="str">
            <v>2</v>
          </cell>
        </row>
        <row r="592">
          <cell r="A592" t="str">
            <v>CAJAMARCACHOTAPION</v>
          </cell>
          <cell r="B592" t="str">
            <v>06</v>
          </cell>
          <cell r="C592" t="str">
            <v>04</v>
          </cell>
          <cell r="D592" t="str">
            <v>14</v>
          </cell>
          <cell r="E592" t="str">
            <v>CAJAMARCA</v>
          </cell>
          <cell r="F592" t="str">
            <v>CHOTA</v>
          </cell>
          <cell r="G592" t="str">
            <v>PION</v>
          </cell>
          <cell r="H592" t="str">
            <v>012028</v>
          </cell>
          <cell r="I592" t="str">
            <v>2</v>
          </cell>
        </row>
        <row r="593">
          <cell r="A593" t="str">
            <v>CAJAMARCACHOTAQUEROCOTO</v>
          </cell>
          <cell r="B593" t="str">
            <v>06</v>
          </cell>
          <cell r="C593" t="str">
            <v>04</v>
          </cell>
          <cell r="D593" t="str">
            <v>15</v>
          </cell>
          <cell r="E593" t="str">
            <v>CAJAMARCA</v>
          </cell>
          <cell r="F593" t="str">
            <v>CHOTA</v>
          </cell>
          <cell r="G593" t="str">
            <v>QUEROCOTO</v>
          </cell>
          <cell r="H593" t="str">
            <v>010595</v>
          </cell>
          <cell r="I593" t="str">
            <v>2</v>
          </cell>
        </row>
        <row r="594">
          <cell r="A594" t="str">
            <v>CAJAMARCACHOTASAN JUAN DE LICUPIS</v>
          </cell>
          <cell r="B594" t="str">
            <v>06</v>
          </cell>
          <cell r="C594" t="str">
            <v>04</v>
          </cell>
          <cell r="D594" t="str">
            <v>16</v>
          </cell>
          <cell r="E594" t="str">
            <v>CAJAMARCA</v>
          </cell>
          <cell r="F594" t="str">
            <v>CHOTA</v>
          </cell>
          <cell r="G594" t="str">
            <v>SAN JUAN DE LICUPIS</v>
          </cell>
          <cell r="H594" t="str">
            <v>010596</v>
          </cell>
          <cell r="I594" t="str">
            <v>2</v>
          </cell>
        </row>
        <row r="595">
          <cell r="A595" t="str">
            <v>CAJAMARCACHOTATACABAMBA</v>
          </cell>
          <cell r="B595" t="str">
            <v>06</v>
          </cell>
          <cell r="C595" t="str">
            <v>04</v>
          </cell>
          <cell r="D595" t="str">
            <v>17</v>
          </cell>
          <cell r="E595" t="str">
            <v>CAJAMARCA</v>
          </cell>
          <cell r="F595" t="str">
            <v>CHOTA</v>
          </cell>
          <cell r="G595" t="str">
            <v>TACABAMBA</v>
          </cell>
          <cell r="H595" t="str">
            <v>010588</v>
          </cell>
          <cell r="I595" t="str">
            <v>2</v>
          </cell>
        </row>
        <row r="596">
          <cell r="A596" t="str">
            <v>CAJAMARCACHOTATOCMOCHE</v>
          </cell>
          <cell r="B596" t="str">
            <v>06</v>
          </cell>
          <cell r="C596" t="str">
            <v>04</v>
          </cell>
          <cell r="D596" t="str">
            <v>18</v>
          </cell>
          <cell r="E596" t="str">
            <v>CAJAMARCA</v>
          </cell>
          <cell r="F596" t="str">
            <v>CHOTA</v>
          </cell>
          <cell r="G596" t="str">
            <v>TOCMOCHE</v>
          </cell>
          <cell r="H596" t="str">
            <v>010597</v>
          </cell>
          <cell r="I596" t="str">
            <v>2</v>
          </cell>
        </row>
        <row r="597">
          <cell r="A597" t="str">
            <v>CAJAMARCACHOTACHALAMARCA</v>
          </cell>
          <cell r="B597" t="str">
            <v>06</v>
          </cell>
          <cell r="C597" t="str">
            <v>04</v>
          </cell>
          <cell r="D597" t="str">
            <v>19</v>
          </cell>
          <cell r="E597" t="str">
            <v>CAJAMARCA</v>
          </cell>
          <cell r="F597" t="str">
            <v>CHOTA</v>
          </cell>
          <cell r="G597" t="str">
            <v>CHALAMARCA</v>
          </cell>
          <cell r="H597" t="str">
            <v>010589</v>
          </cell>
          <cell r="I597" t="str">
            <v>2</v>
          </cell>
        </row>
        <row r="598">
          <cell r="A598" t="str">
            <v>CAJAMARCACONTUMAZACONTUMAZA</v>
          </cell>
          <cell r="B598" t="str">
            <v>06</v>
          </cell>
          <cell r="C598" t="str">
            <v>05</v>
          </cell>
          <cell r="D598" t="str">
            <v>01</v>
          </cell>
          <cell r="E598" t="str">
            <v>CAJAMARCA</v>
          </cell>
          <cell r="F598" t="str">
            <v>CONTUMAZA</v>
          </cell>
          <cell r="G598" t="str">
            <v>CONTUMAZA</v>
          </cell>
          <cell r="H598" t="str">
            <v>010598</v>
          </cell>
          <cell r="I598" t="str">
            <v>1</v>
          </cell>
        </row>
        <row r="599">
          <cell r="A599" t="str">
            <v>CAJAMARCACONTUMAZACHILETE</v>
          </cell>
          <cell r="B599" t="str">
            <v>06</v>
          </cell>
          <cell r="C599" t="str">
            <v>05</v>
          </cell>
          <cell r="D599" t="str">
            <v>02</v>
          </cell>
          <cell r="E599" t="str">
            <v>CAJAMARCA</v>
          </cell>
          <cell r="F599" t="str">
            <v>CONTUMAZA</v>
          </cell>
          <cell r="G599" t="str">
            <v>CHILETE</v>
          </cell>
          <cell r="H599" t="str">
            <v>010599</v>
          </cell>
          <cell r="I599" t="str">
            <v>2</v>
          </cell>
        </row>
        <row r="600">
          <cell r="A600" t="str">
            <v>CAJAMARCACONTUMAZACUPISNIQUE</v>
          </cell>
          <cell r="B600" t="str">
            <v>06</v>
          </cell>
          <cell r="C600" t="str">
            <v>05</v>
          </cell>
          <cell r="D600" t="str">
            <v>03</v>
          </cell>
          <cell r="E600" t="str">
            <v>CAJAMARCA</v>
          </cell>
          <cell r="F600" t="str">
            <v>CONTUMAZA</v>
          </cell>
          <cell r="G600" t="str">
            <v>CUPISNIQUE</v>
          </cell>
          <cell r="H600" t="str">
            <v>010600</v>
          </cell>
          <cell r="I600" t="str">
            <v>2</v>
          </cell>
        </row>
        <row r="601">
          <cell r="A601" t="str">
            <v>CAJAMARCACONTUMAZAGUZMANGO</v>
          </cell>
          <cell r="B601" t="str">
            <v>06</v>
          </cell>
          <cell r="C601" t="str">
            <v>05</v>
          </cell>
          <cell r="D601" t="str">
            <v>04</v>
          </cell>
          <cell r="E601" t="str">
            <v>CAJAMARCA</v>
          </cell>
          <cell r="F601" t="str">
            <v>CONTUMAZA</v>
          </cell>
          <cell r="G601" t="str">
            <v>GUZMANGO</v>
          </cell>
          <cell r="H601" t="str">
            <v>010601</v>
          </cell>
          <cell r="I601" t="str">
            <v>2</v>
          </cell>
        </row>
        <row r="602">
          <cell r="A602" t="str">
            <v>CAJAMARCACONTUMAZASAN BENITO</v>
          </cell>
          <cell r="B602" t="str">
            <v>06</v>
          </cell>
          <cell r="C602" t="str">
            <v>05</v>
          </cell>
          <cell r="D602" t="str">
            <v>05</v>
          </cell>
          <cell r="E602" t="str">
            <v>CAJAMARCA</v>
          </cell>
          <cell r="F602" t="str">
            <v>CONTUMAZA</v>
          </cell>
          <cell r="G602" t="str">
            <v>SAN BENITO</v>
          </cell>
          <cell r="H602" t="str">
            <v>012032</v>
          </cell>
          <cell r="I602" t="str">
            <v>2</v>
          </cell>
        </row>
        <row r="603">
          <cell r="A603" t="str">
            <v>CAJAMARCACONTUMAZASANTA CRUZ DE TOLED</v>
          </cell>
          <cell r="B603" t="str">
            <v>06</v>
          </cell>
          <cell r="C603" t="str">
            <v>05</v>
          </cell>
          <cell r="D603" t="str">
            <v>06</v>
          </cell>
          <cell r="E603" t="str">
            <v>CAJAMARCA</v>
          </cell>
          <cell r="F603" t="str">
            <v>CONTUMAZA</v>
          </cell>
          <cell r="G603" t="str">
            <v>SANTA CRUZ DE TOLED</v>
          </cell>
          <cell r="H603" t="str">
            <v>010603</v>
          </cell>
          <cell r="I603" t="str">
            <v>2</v>
          </cell>
        </row>
        <row r="604">
          <cell r="A604" t="str">
            <v>CAJAMARCACONTUMAZATANTARICA</v>
          </cell>
          <cell r="B604" t="str">
            <v>06</v>
          </cell>
          <cell r="C604" t="str">
            <v>05</v>
          </cell>
          <cell r="D604" t="str">
            <v>07</v>
          </cell>
          <cell r="E604" t="str">
            <v>CAJAMARCA</v>
          </cell>
          <cell r="F604" t="str">
            <v>CONTUMAZA</v>
          </cell>
          <cell r="G604" t="str">
            <v>TANTARICA</v>
          </cell>
          <cell r="H604" t="str">
            <v>012009</v>
          </cell>
          <cell r="I604" t="str">
            <v>2</v>
          </cell>
        </row>
        <row r="605">
          <cell r="A605" t="str">
            <v>CAJAMARCACONTUMAZAYONAN</v>
          </cell>
          <cell r="B605" t="str">
            <v>06</v>
          </cell>
          <cell r="C605" t="str">
            <v>05</v>
          </cell>
          <cell r="D605" t="str">
            <v>08</v>
          </cell>
          <cell r="E605" t="str">
            <v>CAJAMARCA</v>
          </cell>
          <cell r="F605" t="str">
            <v>CONTUMAZA</v>
          </cell>
          <cell r="G605" t="str">
            <v>YONAN</v>
          </cell>
          <cell r="H605" t="str">
            <v>010605</v>
          </cell>
          <cell r="I605" t="str">
            <v>2</v>
          </cell>
        </row>
        <row r="606">
          <cell r="A606" t="str">
            <v>CAJAMARCACUTERVOCUTERVO</v>
          </cell>
          <cell r="B606" t="str">
            <v>06</v>
          </cell>
          <cell r="C606" t="str">
            <v>06</v>
          </cell>
          <cell r="D606" t="str">
            <v>01</v>
          </cell>
          <cell r="E606" t="str">
            <v>CAJAMARCA</v>
          </cell>
          <cell r="F606" t="str">
            <v>CUTERVO</v>
          </cell>
          <cell r="G606" t="str">
            <v>CUTERVO</v>
          </cell>
          <cell r="H606" t="str">
            <v>010652</v>
          </cell>
          <cell r="I606" t="str">
            <v>1</v>
          </cell>
        </row>
        <row r="607">
          <cell r="A607" t="str">
            <v>CAJAMARCACUTERVOCALLAYUC</v>
          </cell>
          <cell r="B607" t="str">
            <v>06</v>
          </cell>
          <cell r="C607" t="str">
            <v>06</v>
          </cell>
          <cell r="D607" t="str">
            <v>02</v>
          </cell>
          <cell r="E607" t="str">
            <v>CAJAMARCA</v>
          </cell>
          <cell r="F607" t="str">
            <v>CUTERVO</v>
          </cell>
          <cell r="G607" t="str">
            <v>CALLAYUC</v>
          </cell>
          <cell r="H607" t="str">
            <v>012012</v>
          </cell>
          <cell r="I607" t="str">
            <v>2</v>
          </cell>
        </row>
        <row r="608">
          <cell r="A608" t="str">
            <v>CAJAMARCACUTERVOCHOROS</v>
          </cell>
          <cell r="B608" t="str">
            <v>06</v>
          </cell>
          <cell r="C608" t="str">
            <v>06</v>
          </cell>
          <cell r="D608" t="str">
            <v>03</v>
          </cell>
          <cell r="E608" t="str">
            <v>CAJAMARCA</v>
          </cell>
          <cell r="F608" t="str">
            <v>CUTERVO</v>
          </cell>
          <cell r="G608" t="str">
            <v>CHOROS</v>
          </cell>
          <cell r="H608" t="str">
            <v>010646</v>
          </cell>
          <cell r="I608" t="str">
            <v>2</v>
          </cell>
        </row>
        <row r="609">
          <cell r="A609" t="str">
            <v>CAJAMARCACUTERVOCUJILLO</v>
          </cell>
          <cell r="B609" t="str">
            <v>06</v>
          </cell>
          <cell r="C609" t="str">
            <v>06</v>
          </cell>
          <cell r="D609" t="str">
            <v>04</v>
          </cell>
          <cell r="E609" t="str">
            <v>CAJAMARCA</v>
          </cell>
          <cell r="F609" t="str">
            <v>CUTERVO</v>
          </cell>
          <cell r="G609" t="str">
            <v>CUJILLO</v>
          </cell>
          <cell r="H609" t="str">
            <v>010647</v>
          </cell>
          <cell r="I609" t="str">
            <v>2</v>
          </cell>
        </row>
        <row r="610">
          <cell r="A610" t="str">
            <v>CAJAMARCACUTERVOLA RAMADA</v>
          </cell>
          <cell r="B610" t="str">
            <v>06</v>
          </cell>
          <cell r="C610" t="str">
            <v>06</v>
          </cell>
          <cell r="D610" t="str">
            <v>05</v>
          </cell>
          <cell r="E610" t="str">
            <v>CAJAMARCA</v>
          </cell>
          <cell r="F610" t="str">
            <v>CUTERVO</v>
          </cell>
          <cell r="G610" t="str">
            <v>LA RAMADA</v>
          </cell>
          <cell r="H610" t="str">
            <v>010653</v>
          </cell>
          <cell r="I610" t="str">
            <v>2</v>
          </cell>
        </row>
        <row r="611">
          <cell r="A611" t="str">
            <v>CAJAMARCACUTERVOPIMPINGOS</v>
          </cell>
          <cell r="B611" t="str">
            <v>06</v>
          </cell>
          <cell r="C611" t="str">
            <v>06</v>
          </cell>
          <cell r="D611" t="str">
            <v>06</v>
          </cell>
          <cell r="E611" t="str">
            <v>CAJAMARCA</v>
          </cell>
          <cell r="F611" t="str">
            <v>CUTERVO</v>
          </cell>
          <cell r="G611" t="str">
            <v>PIMPINGOS</v>
          </cell>
          <cell r="H611" t="str">
            <v>010648</v>
          </cell>
          <cell r="I611" t="str">
            <v>2</v>
          </cell>
        </row>
        <row r="612">
          <cell r="A612" t="str">
            <v>CAJAMARCACUTERVOQUEROCOTILLO</v>
          </cell>
          <cell r="B612" t="str">
            <v>06</v>
          </cell>
          <cell r="C612" t="str">
            <v>06</v>
          </cell>
          <cell r="D612" t="str">
            <v>07</v>
          </cell>
          <cell r="E612" t="str">
            <v>CAJAMARCA</v>
          </cell>
          <cell r="F612" t="str">
            <v>CUTERVO</v>
          </cell>
          <cell r="G612" t="str">
            <v>QUEROCOTILLO</v>
          </cell>
          <cell r="H612" t="str">
            <v>010654</v>
          </cell>
          <cell r="I612" t="str">
            <v>2</v>
          </cell>
        </row>
        <row r="613">
          <cell r="A613" t="str">
            <v>CAJAMARCACUTERVOSAN ANDRES DE CUTERVO</v>
          </cell>
          <cell r="B613" t="str">
            <v>06</v>
          </cell>
          <cell r="C613" t="str">
            <v>06</v>
          </cell>
          <cell r="D613" t="str">
            <v>08</v>
          </cell>
          <cell r="E613" t="str">
            <v>CAJAMARCA</v>
          </cell>
          <cell r="F613" t="str">
            <v>CUTERVO</v>
          </cell>
          <cell r="G613" t="str">
            <v>SAN ANDRES DE CUTERVO</v>
          </cell>
          <cell r="H613" t="str">
            <v>012005</v>
          </cell>
          <cell r="I613" t="str">
            <v>2</v>
          </cell>
        </row>
        <row r="614">
          <cell r="A614" t="str">
            <v>CAJAMARCACUTERVOSAN JUAN DE CUTERVO</v>
          </cell>
          <cell r="B614" t="str">
            <v>06</v>
          </cell>
          <cell r="C614" t="str">
            <v>06</v>
          </cell>
          <cell r="D614" t="str">
            <v>09</v>
          </cell>
          <cell r="E614" t="str">
            <v>CAJAMARCA</v>
          </cell>
          <cell r="F614" t="str">
            <v>CUTERVO</v>
          </cell>
          <cell r="G614" t="str">
            <v>SAN JUAN DE CUTERVO</v>
          </cell>
          <cell r="H614" t="str">
            <v>010649</v>
          </cell>
          <cell r="I614" t="str">
            <v>2</v>
          </cell>
        </row>
        <row r="615">
          <cell r="A615" t="str">
            <v>CAJAMARCACUTERVOSAN LUIS DE LUCMA</v>
          </cell>
          <cell r="B615" t="str">
            <v>06</v>
          </cell>
          <cell r="C615" t="str">
            <v>06</v>
          </cell>
          <cell r="D615" t="str">
            <v>10</v>
          </cell>
          <cell r="E615" t="str">
            <v>CAJAMARCA</v>
          </cell>
          <cell r="F615" t="str">
            <v>CUTERVO</v>
          </cell>
          <cell r="G615" t="str">
            <v>SAN LUIS DE LUCMA</v>
          </cell>
          <cell r="H615" t="str">
            <v>010656</v>
          </cell>
          <cell r="I615" t="str">
            <v>2</v>
          </cell>
        </row>
        <row r="616">
          <cell r="A616" t="str">
            <v>CAJAMARCACUTERVOSANTA CRUZ</v>
          </cell>
          <cell r="B616" t="str">
            <v>06</v>
          </cell>
          <cell r="C616" t="str">
            <v>06</v>
          </cell>
          <cell r="D616" t="str">
            <v>11</v>
          </cell>
          <cell r="E616" t="str">
            <v>CAJAMARCA</v>
          </cell>
          <cell r="F616" t="str">
            <v>CUTERVO</v>
          </cell>
          <cell r="G616" t="str">
            <v>SANTA CRUZ</v>
          </cell>
          <cell r="H616" t="str">
            <v>010650</v>
          </cell>
          <cell r="I616" t="str">
            <v>2</v>
          </cell>
        </row>
        <row r="617">
          <cell r="A617" t="str">
            <v>CAJAMARCACUTERVOSANTO DOMINGO DE LA CAPILLA</v>
          </cell>
          <cell r="B617" t="str">
            <v>06</v>
          </cell>
          <cell r="C617" t="str">
            <v>06</v>
          </cell>
          <cell r="D617" t="str">
            <v>12</v>
          </cell>
          <cell r="E617" t="str">
            <v>CAJAMARCA</v>
          </cell>
          <cell r="F617" t="str">
            <v>CUTERVO</v>
          </cell>
          <cell r="G617" t="str">
            <v>SANTO DOMINGO DE LA CAPILLA</v>
          </cell>
          <cell r="H617" t="str">
            <v>012509</v>
          </cell>
          <cell r="I617" t="str">
            <v>2</v>
          </cell>
        </row>
        <row r="618">
          <cell r="A618" t="str">
            <v>CAJAMARCACUTERVOSANTO TOMAS</v>
          </cell>
          <cell r="B618" t="str">
            <v>06</v>
          </cell>
          <cell r="C618" t="str">
            <v>06</v>
          </cell>
          <cell r="D618" t="str">
            <v>13</v>
          </cell>
          <cell r="E618" t="str">
            <v>CAJAMARCA</v>
          </cell>
          <cell r="F618" t="str">
            <v>CUTERVO</v>
          </cell>
          <cell r="G618" t="str">
            <v>SANTO TOMAS</v>
          </cell>
          <cell r="H618" t="str">
            <v>010658</v>
          </cell>
          <cell r="I618" t="str">
            <v>2</v>
          </cell>
        </row>
        <row r="619">
          <cell r="A619" t="str">
            <v>CAJAMARCACUTERVOSOCOTA</v>
          </cell>
          <cell r="B619" t="str">
            <v>06</v>
          </cell>
          <cell r="C619" t="str">
            <v>06</v>
          </cell>
          <cell r="D619" t="str">
            <v>14</v>
          </cell>
          <cell r="E619" t="str">
            <v>CAJAMARCA</v>
          </cell>
          <cell r="F619" t="str">
            <v>CUTERVO</v>
          </cell>
          <cell r="G619" t="str">
            <v>SOCOTA</v>
          </cell>
          <cell r="H619" t="str">
            <v>010659</v>
          </cell>
          <cell r="I619" t="str">
            <v>2</v>
          </cell>
        </row>
        <row r="620">
          <cell r="A620" t="str">
            <v>CAJAMARCACUTERVOTORIBIO CASANOVA</v>
          </cell>
          <cell r="B620" t="str">
            <v>06</v>
          </cell>
          <cell r="C620" t="str">
            <v>06</v>
          </cell>
          <cell r="D620" t="str">
            <v>15</v>
          </cell>
          <cell r="E620" t="str">
            <v>CAJAMARCA</v>
          </cell>
          <cell r="F620" t="str">
            <v>CUTERVO</v>
          </cell>
          <cell r="G620" t="str">
            <v>TORIBIO CASANOVA</v>
          </cell>
          <cell r="H620" t="str">
            <v>010651</v>
          </cell>
          <cell r="I620" t="str">
            <v>2</v>
          </cell>
        </row>
        <row r="621">
          <cell r="A621" t="str">
            <v>CAJAMARCAHUALGAYOCBAMBAMARCA</v>
          </cell>
          <cell r="B621" t="str">
            <v>06</v>
          </cell>
          <cell r="C621" t="str">
            <v>07</v>
          </cell>
          <cell r="D621" t="str">
            <v>01</v>
          </cell>
          <cell r="E621" t="str">
            <v>CAJAMARCA</v>
          </cell>
          <cell r="F621" t="str">
            <v>HUALGAYOC</v>
          </cell>
          <cell r="G621" t="str">
            <v>BAMBAMARCA</v>
          </cell>
          <cell r="H621" t="str">
            <v>010606</v>
          </cell>
          <cell r="I621" t="str">
            <v>1</v>
          </cell>
        </row>
        <row r="622">
          <cell r="A622" t="str">
            <v>CAJAMARCAHUALGAYOCCHUGUR</v>
          </cell>
          <cell r="B622" t="str">
            <v>06</v>
          </cell>
          <cell r="C622" t="str">
            <v>07</v>
          </cell>
          <cell r="D622" t="str">
            <v>02</v>
          </cell>
          <cell r="E622" t="str">
            <v>CAJAMARCA</v>
          </cell>
          <cell r="F622" t="str">
            <v>HUALGAYOC</v>
          </cell>
          <cell r="G622" t="str">
            <v>CHUGUR</v>
          </cell>
          <cell r="H622" t="str">
            <v>012025</v>
          </cell>
          <cell r="I622" t="str">
            <v>2</v>
          </cell>
        </row>
        <row r="623">
          <cell r="A623" t="str">
            <v>CAJAMARCAHUALGAYOCHUALGAYOC</v>
          </cell>
          <cell r="B623" t="str">
            <v>06</v>
          </cell>
          <cell r="C623" t="str">
            <v>07</v>
          </cell>
          <cell r="D623" t="str">
            <v>03</v>
          </cell>
          <cell r="E623" t="str">
            <v>CAJAMARCA</v>
          </cell>
          <cell r="F623" t="str">
            <v>HUALGAYOC</v>
          </cell>
          <cell r="G623" t="str">
            <v>HUALGAYOC</v>
          </cell>
          <cell r="H623" t="str">
            <v>010608</v>
          </cell>
          <cell r="I623" t="str">
            <v>2</v>
          </cell>
        </row>
        <row r="624">
          <cell r="A624" t="str">
            <v>CAJAMARCAJAENJAEN</v>
          </cell>
          <cell r="B624" t="str">
            <v>06</v>
          </cell>
          <cell r="C624" t="str">
            <v>08</v>
          </cell>
          <cell r="D624" t="str">
            <v>01</v>
          </cell>
          <cell r="E624" t="str">
            <v>CAJAMARCA</v>
          </cell>
          <cell r="F624" t="str">
            <v>JAEN</v>
          </cell>
          <cell r="G624" t="str">
            <v>JAEN</v>
          </cell>
          <cell r="H624" t="str">
            <v>012013</v>
          </cell>
          <cell r="I624" t="str">
            <v>1</v>
          </cell>
        </row>
        <row r="625">
          <cell r="A625" t="str">
            <v>CAJAMARCAJAENBELLAVISTA</v>
          </cell>
          <cell r="B625" t="str">
            <v>06</v>
          </cell>
          <cell r="C625" t="str">
            <v>08</v>
          </cell>
          <cell r="D625" t="str">
            <v>02</v>
          </cell>
          <cell r="E625" t="str">
            <v>CAJAMARCA</v>
          </cell>
          <cell r="F625" t="str">
            <v>JAEN</v>
          </cell>
          <cell r="G625" t="str">
            <v>BELLAVISTA</v>
          </cell>
          <cell r="H625" t="str">
            <v>010640</v>
          </cell>
          <cell r="I625" t="str">
            <v>2</v>
          </cell>
        </row>
        <row r="626">
          <cell r="A626" t="str">
            <v>CAJAMARCAJAENCHONTALI</v>
          </cell>
          <cell r="B626" t="str">
            <v>06</v>
          </cell>
          <cell r="C626" t="str">
            <v>08</v>
          </cell>
          <cell r="D626" t="str">
            <v>03</v>
          </cell>
          <cell r="E626" t="str">
            <v>CAJAMARCA</v>
          </cell>
          <cell r="F626" t="str">
            <v>JAEN</v>
          </cell>
          <cell r="G626" t="str">
            <v>CHONTALI</v>
          </cell>
          <cell r="H626" t="str">
            <v>010634</v>
          </cell>
          <cell r="I626" t="str">
            <v>2</v>
          </cell>
        </row>
        <row r="627">
          <cell r="A627" t="str">
            <v>CAJAMARCAJAENCOLASAY</v>
          </cell>
          <cell r="B627" t="str">
            <v>06</v>
          </cell>
          <cell r="C627" t="str">
            <v>08</v>
          </cell>
          <cell r="D627" t="str">
            <v>04</v>
          </cell>
          <cell r="E627" t="str">
            <v>CAJAMARCA</v>
          </cell>
          <cell r="F627" t="str">
            <v>JAEN</v>
          </cell>
          <cell r="G627" t="str">
            <v>COLASAY</v>
          </cell>
          <cell r="H627" t="str">
            <v>012508</v>
          </cell>
          <cell r="I627" t="str">
            <v>2</v>
          </cell>
        </row>
        <row r="628">
          <cell r="A628" t="str">
            <v>CAJAMARCAJAENHUABAL</v>
          </cell>
          <cell r="B628" t="str">
            <v>06</v>
          </cell>
          <cell r="C628" t="str">
            <v>08</v>
          </cell>
          <cell r="D628" t="str">
            <v>05</v>
          </cell>
          <cell r="E628" t="str">
            <v>CAJAMARCA</v>
          </cell>
          <cell r="F628" t="str">
            <v>JAEN</v>
          </cell>
          <cell r="G628" t="str">
            <v>HUABAL</v>
          </cell>
          <cell r="H628" t="str">
            <v>010641</v>
          </cell>
          <cell r="I628" t="str">
            <v>2</v>
          </cell>
        </row>
        <row r="629">
          <cell r="A629" t="str">
            <v>CAJAMARCAJAENLAS PIRIAS</v>
          </cell>
          <cell r="B629" t="str">
            <v>06</v>
          </cell>
          <cell r="C629" t="str">
            <v>08</v>
          </cell>
          <cell r="D629" t="str">
            <v>06</v>
          </cell>
          <cell r="E629" t="str">
            <v>CAJAMARCA</v>
          </cell>
          <cell r="F629" t="str">
            <v>JAEN</v>
          </cell>
          <cell r="G629" t="str">
            <v>LAS PIRIAS</v>
          </cell>
          <cell r="H629" t="str">
            <v>010642</v>
          </cell>
          <cell r="I629" t="str">
            <v>2</v>
          </cell>
        </row>
        <row r="630">
          <cell r="A630" t="str">
            <v>CAJAMARCAJAENPOMAHUACA</v>
          </cell>
          <cell r="B630" t="str">
            <v>06</v>
          </cell>
          <cell r="C630" t="str">
            <v>08</v>
          </cell>
          <cell r="D630" t="str">
            <v>07</v>
          </cell>
          <cell r="E630" t="str">
            <v>CAJAMARCA</v>
          </cell>
          <cell r="F630" t="str">
            <v>JAEN</v>
          </cell>
          <cell r="G630" t="str">
            <v>POMAHUACA</v>
          </cell>
          <cell r="H630" t="str">
            <v>010636</v>
          </cell>
          <cell r="I630" t="str">
            <v>2</v>
          </cell>
        </row>
        <row r="631">
          <cell r="A631" t="str">
            <v>CAJAMARCAJAENPUCARA</v>
          </cell>
          <cell r="B631" t="str">
            <v>06</v>
          </cell>
          <cell r="C631" t="str">
            <v>08</v>
          </cell>
          <cell r="D631" t="str">
            <v>08</v>
          </cell>
          <cell r="E631" t="str">
            <v>CAJAMARCA</v>
          </cell>
          <cell r="F631" t="str">
            <v>JAEN</v>
          </cell>
          <cell r="G631" t="str">
            <v>PUCARA</v>
          </cell>
          <cell r="H631" t="str">
            <v>010637</v>
          </cell>
          <cell r="I631" t="str">
            <v>2</v>
          </cell>
        </row>
        <row r="632">
          <cell r="A632" t="str">
            <v>CAJAMARCAJAENSALLIQUE</v>
          </cell>
          <cell r="B632" t="str">
            <v>06</v>
          </cell>
          <cell r="C632" t="str">
            <v>08</v>
          </cell>
          <cell r="D632" t="str">
            <v>09</v>
          </cell>
          <cell r="E632" t="str">
            <v>CAJAMARCA</v>
          </cell>
          <cell r="F632" t="str">
            <v>JAEN</v>
          </cell>
          <cell r="G632" t="str">
            <v>SALLIQUE</v>
          </cell>
          <cell r="H632" t="str">
            <v>010638</v>
          </cell>
          <cell r="I632" t="str">
            <v>2</v>
          </cell>
        </row>
        <row r="633">
          <cell r="A633" t="str">
            <v>CAJAMARCAJAENSAN FELIPE</v>
          </cell>
          <cell r="B633" t="str">
            <v>06</v>
          </cell>
          <cell r="C633" t="str">
            <v>08</v>
          </cell>
          <cell r="D633" t="str">
            <v>10</v>
          </cell>
          <cell r="E633" t="str">
            <v>CAJAMARCA</v>
          </cell>
          <cell r="F633" t="str">
            <v>JAEN</v>
          </cell>
          <cell r="G633" t="str">
            <v>SAN FELIPE</v>
          </cell>
          <cell r="H633" t="str">
            <v>010639</v>
          </cell>
          <cell r="I633" t="str">
            <v>2</v>
          </cell>
        </row>
        <row r="634">
          <cell r="A634" t="str">
            <v>CAJAMARCAJAENSAN JOSE DEL ALTO</v>
          </cell>
          <cell r="B634" t="str">
            <v>06</v>
          </cell>
          <cell r="C634" t="str">
            <v>08</v>
          </cell>
          <cell r="D634" t="str">
            <v>11</v>
          </cell>
          <cell r="E634" t="str">
            <v>CAJAMARCA</v>
          </cell>
          <cell r="F634" t="str">
            <v>JAEN</v>
          </cell>
          <cell r="G634" t="str">
            <v>SAN JOSE DEL ALTO</v>
          </cell>
          <cell r="H634" t="str">
            <v>010643</v>
          </cell>
          <cell r="I634" t="str">
            <v>2</v>
          </cell>
        </row>
        <row r="635">
          <cell r="A635" t="str">
            <v>CAJAMARCAJAENSANTA ROSA</v>
          </cell>
          <cell r="B635" t="str">
            <v>06</v>
          </cell>
          <cell r="C635" t="str">
            <v>08</v>
          </cell>
          <cell r="D635" t="str">
            <v>12</v>
          </cell>
          <cell r="E635" t="str">
            <v>CAJAMARCA</v>
          </cell>
          <cell r="F635" t="str">
            <v>JAEN</v>
          </cell>
          <cell r="G635" t="str">
            <v>SANTA ROSA</v>
          </cell>
          <cell r="H635" t="str">
            <v>010644</v>
          </cell>
          <cell r="I635" t="str">
            <v>2</v>
          </cell>
        </row>
        <row r="636">
          <cell r="A636" t="str">
            <v>CAJAMARCASAN IGNACIOSAN IGNACIO</v>
          </cell>
          <cell r="B636" t="str">
            <v>06</v>
          </cell>
          <cell r="C636" t="str">
            <v>09</v>
          </cell>
          <cell r="D636" t="str">
            <v>01</v>
          </cell>
          <cell r="E636" t="str">
            <v>CAJAMARCA</v>
          </cell>
          <cell r="F636" t="str">
            <v>SAN IGNACIO</v>
          </cell>
          <cell r="G636" t="str">
            <v>SAN IGNACIO</v>
          </cell>
          <cell r="H636" t="str">
            <v>010660</v>
          </cell>
          <cell r="I636" t="str">
            <v>1</v>
          </cell>
        </row>
        <row r="637">
          <cell r="A637" t="str">
            <v>CAJAMARCASAN IGNACIOCHIRINOS</v>
          </cell>
          <cell r="B637" t="str">
            <v>06</v>
          </cell>
          <cell r="C637" t="str">
            <v>09</v>
          </cell>
          <cell r="D637" t="str">
            <v>02</v>
          </cell>
          <cell r="E637" t="str">
            <v>CAJAMARCA</v>
          </cell>
          <cell r="F637" t="str">
            <v>SAN IGNACIO</v>
          </cell>
          <cell r="G637" t="str">
            <v>CHIRINOS</v>
          </cell>
          <cell r="H637" t="str">
            <v>010661</v>
          </cell>
          <cell r="I637" t="str">
            <v>2</v>
          </cell>
        </row>
        <row r="638">
          <cell r="A638" t="str">
            <v>CAJAMARCASAN IGNACIOHUARANGO</v>
          </cell>
          <cell r="B638" t="str">
            <v>06</v>
          </cell>
          <cell r="C638" t="str">
            <v>09</v>
          </cell>
          <cell r="D638" t="str">
            <v>03</v>
          </cell>
          <cell r="E638" t="str">
            <v>CAJAMARCA</v>
          </cell>
          <cell r="F638" t="str">
            <v>SAN IGNACIO</v>
          </cell>
          <cell r="G638" t="str">
            <v>HUARANGO</v>
          </cell>
          <cell r="H638" t="str">
            <v>010662</v>
          </cell>
          <cell r="I638" t="str">
            <v>2</v>
          </cell>
        </row>
        <row r="639">
          <cell r="A639" t="str">
            <v>CAJAMARCASAN IGNACIOLA COIPA</v>
          </cell>
          <cell r="B639" t="str">
            <v>06</v>
          </cell>
          <cell r="C639" t="str">
            <v>09</v>
          </cell>
          <cell r="D639" t="str">
            <v>04</v>
          </cell>
          <cell r="E639" t="str">
            <v>CAJAMARCA</v>
          </cell>
          <cell r="F639" t="str">
            <v>SAN IGNACIO</v>
          </cell>
          <cell r="G639" t="str">
            <v>LA COIPA</v>
          </cell>
          <cell r="H639" t="str">
            <v>010663</v>
          </cell>
          <cell r="I639" t="str">
            <v>2</v>
          </cell>
        </row>
        <row r="640">
          <cell r="A640" t="str">
            <v>CAJAMARCASAN IGNACIONAMBALLE</v>
          </cell>
          <cell r="B640" t="str">
            <v>06</v>
          </cell>
          <cell r="C640" t="str">
            <v>09</v>
          </cell>
          <cell r="D640" t="str">
            <v>05</v>
          </cell>
          <cell r="E640" t="str">
            <v>CAJAMARCA</v>
          </cell>
          <cell r="F640" t="str">
            <v>SAN IGNACIO</v>
          </cell>
          <cell r="G640" t="str">
            <v>NAMBALLE</v>
          </cell>
          <cell r="H640" t="str">
            <v>010664</v>
          </cell>
          <cell r="I640" t="str">
            <v>2</v>
          </cell>
        </row>
        <row r="641">
          <cell r="A641" t="str">
            <v>CAJAMARCASAN IGNACIOSAN JOSE DE LOURDES</v>
          </cell>
          <cell r="B641" t="str">
            <v>06</v>
          </cell>
          <cell r="C641" t="str">
            <v>09</v>
          </cell>
          <cell r="D641" t="str">
            <v>06</v>
          </cell>
          <cell r="E641" t="str">
            <v>CAJAMARCA</v>
          </cell>
          <cell r="F641" t="str">
            <v>SAN IGNACIO</v>
          </cell>
          <cell r="G641" t="str">
            <v>SAN JOSE DE LOURDES</v>
          </cell>
          <cell r="H641" t="str">
            <v>012522</v>
          </cell>
          <cell r="I641" t="str">
            <v>2</v>
          </cell>
        </row>
        <row r="642">
          <cell r="A642" t="str">
            <v>CAJAMARCASAN IGNACIOTABACONAS</v>
          </cell>
          <cell r="B642" t="str">
            <v>06</v>
          </cell>
          <cell r="C642" t="str">
            <v>09</v>
          </cell>
          <cell r="D642" t="str">
            <v>07</v>
          </cell>
          <cell r="E642" t="str">
            <v>CAJAMARCA</v>
          </cell>
          <cell r="F642" t="str">
            <v>SAN IGNACIO</v>
          </cell>
          <cell r="G642" t="str">
            <v>TABACONAS</v>
          </cell>
          <cell r="H642" t="str">
            <v>010666</v>
          </cell>
          <cell r="I642" t="str">
            <v>2</v>
          </cell>
        </row>
        <row r="643">
          <cell r="A643" t="str">
            <v>CAJAMARCASAN MARCOSPEDRO GALVEZ</v>
          </cell>
          <cell r="B643" t="str">
            <v>06</v>
          </cell>
          <cell r="C643" t="str">
            <v>10</v>
          </cell>
          <cell r="D643" t="str">
            <v>01</v>
          </cell>
          <cell r="E643" t="str">
            <v>CAJAMARCA</v>
          </cell>
          <cell r="F643" t="str">
            <v>SAN MARCOS</v>
          </cell>
          <cell r="G643" t="str">
            <v>PEDRO GALVEZ</v>
          </cell>
          <cell r="H643" t="str">
            <v>010609</v>
          </cell>
          <cell r="I643" t="str">
            <v>1</v>
          </cell>
        </row>
        <row r="644">
          <cell r="A644" t="str">
            <v>CAJAMARCASAN MARCOSCHANCAY</v>
          </cell>
          <cell r="B644" t="str">
            <v>06</v>
          </cell>
          <cell r="C644" t="str">
            <v>10</v>
          </cell>
          <cell r="D644" t="str">
            <v>02</v>
          </cell>
          <cell r="E644" t="str">
            <v>CAJAMARCA</v>
          </cell>
          <cell r="F644" t="str">
            <v>SAN MARCOS</v>
          </cell>
          <cell r="G644" t="str">
            <v>CHANCAY</v>
          </cell>
          <cell r="H644" t="str">
            <v>010610</v>
          </cell>
          <cell r="I644" t="str">
            <v>2</v>
          </cell>
        </row>
        <row r="645">
          <cell r="A645" t="str">
            <v>CAJAMARCASAN MARCOSEDUARDO VILLANUEVA</v>
          </cell>
          <cell r="B645" t="str">
            <v>06</v>
          </cell>
          <cell r="C645" t="str">
            <v>10</v>
          </cell>
          <cell r="D645" t="str">
            <v>03</v>
          </cell>
          <cell r="E645" t="str">
            <v>CAJAMARCA</v>
          </cell>
          <cell r="F645" t="str">
            <v>SAN MARCOS</v>
          </cell>
          <cell r="G645" t="str">
            <v>EDUARDO VILLANUEVA</v>
          </cell>
          <cell r="H645" t="str">
            <v>010611</v>
          </cell>
          <cell r="I645" t="str">
            <v>2</v>
          </cell>
        </row>
        <row r="646">
          <cell r="A646" t="str">
            <v>CAJAMARCASAN MARCOSGREGORIO PITA</v>
          </cell>
          <cell r="B646" t="str">
            <v>06</v>
          </cell>
          <cell r="C646" t="str">
            <v>10</v>
          </cell>
          <cell r="D646" t="str">
            <v>04</v>
          </cell>
          <cell r="E646" t="str">
            <v>CAJAMARCA</v>
          </cell>
          <cell r="F646" t="str">
            <v>SAN MARCOS</v>
          </cell>
          <cell r="G646" t="str">
            <v>GREGORIO PITA</v>
          </cell>
          <cell r="H646" t="str">
            <v>010612</v>
          </cell>
          <cell r="I646" t="str">
            <v>2</v>
          </cell>
        </row>
        <row r="647">
          <cell r="A647" t="str">
            <v>CAJAMARCASAN MARCOSICHOCAN</v>
          </cell>
          <cell r="B647" t="str">
            <v>06</v>
          </cell>
          <cell r="C647" t="str">
            <v>10</v>
          </cell>
          <cell r="D647" t="str">
            <v>05</v>
          </cell>
          <cell r="E647" t="str">
            <v>CAJAMARCA</v>
          </cell>
          <cell r="F647" t="str">
            <v>SAN MARCOS</v>
          </cell>
          <cell r="G647" t="str">
            <v>ICHOCAN</v>
          </cell>
          <cell r="H647" t="str">
            <v>010613</v>
          </cell>
          <cell r="I647" t="str">
            <v>2</v>
          </cell>
        </row>
        <row r="648">
          <cell r="A648" t="str">
            <v>CAJAMARCASAN MARCOSJOSE MANUEL QUIROZ</v>
          </cell>
          <cell r="B648" t="str">
            <v>06</v>
          </cell>
          <cell r="C648" t="str">
            <v>10</v>
          </cell>
          <cell r="D648" t="str">
            <v>06</v>
          </cell>
          <cell r="E648" t="str">
            <v>CAJAMARCA</v>
          </cell>
          <cell r="F648" t="str">
            <v>SAN MARCOS</v>
          </cell>
          <cell r="G648" t="str">
            <v>JOSE MANUEL QUIROZ</v>
          </cell>
          <cell r="H648" t="str">
            <v>010614</v>
          </cell>
          <cell r="I648" t="str">
            <v>2</v>
          </cell>
        </row>
        <row r="649">
          <cell r="A649" t="str">
            <v>CAJAMARCASAN MARCOSJOSE SABOGAL</v>
          </cell>
          <cell r="B649" t="str">
            <v>06</v>
          </cell>
          <cell r="C649" t="str">
            <v>10</v>
          </cell>
          <cell r="D649" t="str">
            <v>07</v>
          </cell>
          <cell r="E649" t="str">
            <v>CAJAMARCA</v>
          </cell>
          <cell r="F649" t="str">
            <v>SAN MARCOS</v>
          </cell>
          <cell r="G649" t="str">
            <v>JOSE SABOGAL</v>
          </cell>
          <cell r="H649" t="str">
            <v>010615</v>
          </cell>
          <cell r="I649" t="str">
            <v>2</v>
          </cell>
        </row>
        <row r="650">
          <cell r="A650" t="str">
            <v>CAJAMARCASAN MIGUELSAN MIGUEL</v>
          </cell>
          <cell r="B650" t="str">
            <v>06</v>
          </cell>
          <cell r="C650" t="str">
            <v>11</v>
          </cell>
          <cell r="D650" t="str">
            <v>01</v>
          </cell>
          <cell r="E650" t="str">
            <v>CAJAMARCA</v>
          </cell>
          <cell r="F650" t="str">
            <v>SAN MIGUEL</v>
          </cell>
          <cell r="G650" t="str">
            <v>SAN MIGUEL</v>
          </cell>
          <cell r="H650" t="str">
            <v>010616</v>
          </cell>
          <cell r="I650" t="str">
            <v>1</v>
          </cell>
        </row>
        <row r="651">
          <cell r="A651" t="str">
            <v>CAJAMARCASAN MIGUELBOLIVAR</v>
          </cell>
          <cell r="B651" t="str">
            <v>06</v>
          </cell>
          <cell r="C651" t="str">
            <v>11</v>
          </cell>
          <cell r="D651" t="str">
            <v>02</v>
          </cell>
          <cell r="E651" t="str">
            <v>CAJAMARCA</v>
          </cell>
          <cell r="F651" t="str">
            <v>SAN MIGUEL</v>
          </cell>
          <cell r="G651" t="str">
            <v>BOLIVAR</v>
          </cell>
          <cell r="H651" t="str">
            <v>010622</v>
          </cell>
          <cell r="I651" t="str">
            <v>2</v>
          </cell>
        </row>
        <row r="652">
          <cell r="A652" t="str">
            <v>CAJAMARCASAN MIGUELCALQUIS</v>
          </cell>
          <cell r="B652" t="str">
            <v>06</v>
          </cell>
          <cell r="C652" t="str">
            <v>11</v>
          </cell>
          <cell r="D652" t="str">
            <v>03</v>
          </cell>
          <cell r="E652" t="str">
            <v>CAJAMARCA</v>
          </cell>
          <cell r="F652" t="str">
            <v>SAN MIGUEL</v>
          </cell>
          <cell r="G652" t="str">
            <v>CALQUIS</v>
          </cell>
          <cell r="H652" t="str">
            <v>010617</v>
          </cell>
          <cell r="I652" t="str">
            <v>2</v>
          </cell>
        </row>
        <row r="653">
          <cell r="A653" t="str">
            <v>CAJAMARCASAN MIGUELCATILLUC</v>
          </cell>
          <cell r="B653" t="str">
            <v>06</v>
          </cell>
          <cell r="C653" t="str">
            <v>11</v>
          </cell>
          <cell r="D653" t="str">
            <v>04</v>
          </cell>
          <cell r="E653" t="str">
            <v>CAJAMARCA</v>
          </cell>
          <cell r="F653" t="str">
            <v>SAN MIGUEL</v>
          </cell>
          <cell r="G653" t="str">
            <v>CATILLUC</v>
          </cell>
          <cell r="H653" t="str">
            <v>010618</v>
          </cell>
          <cell r="I653" t="str">
            <v>2</v>
          </cell>
        </row>
        <row r="654">
          <cell r="A654" t="str">
            <v>CAJAMARCASAN MIGUELEL PRADO</v>
          </cell>
          <cell r="B654" t="str">
            <v>06</v>
          </cell>
          <cell r="C654" t="str">
            <v>11</v>
          </cell>
          <cell r="D654" t="str">
            <v>05</v>
          </cell>
          <cell r="E654" t="str">
            <v>CAJAMARCA</v>
          </cell>
          <cell r="F654" t="str">
            <v>SAN MIGUEL</v>
          </cell>
          <cell r="G654" t="str">
            <v>EL PRADO</v>
          </cell>
          <cell r="H654" t="str">
            <v>012029</v>
          </cell>
          <cell r="I654" t="str">
            <v>2</v>
          </cell>
        </row>
        <row r="655">
          <cell r="A655" t="str">
            <v>CAJAMARCASAN MIGUELLA FLORIDA</v>
          </cell>
          <cell r="B655" t="str">
            <v>06</v>
          </cell>
          <cell r="C655" t="str">
            <v>11</v>
          </cell>
          <cell r="D655" t="str">
            <v>06</v>
          </cell>
          <cell r="E655" t="str">
            <v>CAJAMARCA</v>
          </cell>
          <cell r="F655" t="str">
            <v>SAN MIGUEL</v>
          </cell>
          <cell r="G655" t="str">
            <v>LA FLORIDA</v>
          </cell>
          <cell r="H655" t="str">
            <v>010624</v>
          </cell>
          <cell r="I655" t="str">
            <v>2</v>
          </cell>
        </row>
        <row r="656">
          <cell r="A656" t="str">
            <v>CAJAMARCASAN MIGUELLLAPA</v>
          </cell>
          <cell r="B656" t="str">
            <v>06</v>
          </cell>
          <cell r="C656" t="str">
            <v>11</v>
          </cell>
          <cell r="D656" t="str">
            <v>07</v>
          </cell>
          <cell r="E656" t="str">
            <v>CAJAMARCA</v>
          </cell>
          <cell r="F656" t="str">
            <v>SAN MIGUEL</v>
          </cell>
          <cell r="G656" t="str">
            <v>LLAPA</v>
          </cell>
          <cell r="H656" t="str">
            <v>010619</v>
          </cell>
          <cell r="I656" t="str">
            <v>2</v>
          </cell>
        </row>
        <row r="657">
          <cell r="A657" t="str">
            <v>CAJAMARCASAN MIGUELNANCHOC</v>
          </cell>
          <cell r="B657" t="str">
            <v>06</v>
          </cell>
          <cell r="C657" t="str">
            <v>11</v>
          </cell>
          <cell r="D657" t="str">
            <v>08</v>
          </cell>
          <cell r="E657" t="str">
            <v>CAJAMARCA</v>
          </cell>
          <cell r="F657" t="str">
            <v>SAN MIGUEL</v>
          </cell>
          <cell r="G657" t="str">
            <v>NANCHOC</v>
          </cell>
          <cell r="H657" t="str">
            <v>010625</v>
          </cell>
          <cell r="I657" t="str">
            <v>2</v>
          </cell>
        </row>
        <row r="658">
          <cell r="A658" t="str">
            <v>CAJAMARCASAN MIGUELNIEPOS</v>
          </cell>
          <cell r="B658" t="str">
            <v>06</v>
          </cell>
          <cell r="C658" t="str">
            <v>11</v>
          </cell>
          <cell r="D658" t="str">
            <v>09</v>
          </cell>
          <cell r="E658" t="str">
            <v>CAJAMARCA</v>
          </cell>
          <cell r="F658" t="str">
            <v>SAN MIGUEL</v>
          </cell>
          <cell r="G658" t="str">
            <v>NIEPOS</v>
          </cell>
          <cell r="H658" t="str">
            <v>010626</v>
          </cell>
          <cell r="I658" t="str">
            <v>2</v>
          </cell>
        </row>
        <row r="659">
          <cell r="A659" t="str">
            <v>CAJAMARCASAN MIGUELSAN GREGORIO</v>
          </cell>
          <cell r="B659" t="str">
            <v>06</v>
          </cell>
          <cell r="C659" t="str">
            <v>11</v>
          </cell>
          <cell r="D659" t="str">
            <v>10</v>
          </cell>
          <cell r="E659" t="str">
            <v>CAJAMARCA</v>
          </cell>
          <cell r="F659" t="str">
            <v>SAN MIGUEL</v>
          </cell>
          <cell r="G659" t="str">
            <v>SAN GREGORIO</v>
          </cell>
          <cell r="H659" t="str">
            <v>010627</v>
          </cell>
          <cell r="I659" t="str">
            <v>2</v>
          </cell>
        </row>
        <row r="660">
          <cell r="A660" t="str">
            <v>CAJAMARCASAN MIGUELSAN SILVESTRE DE COCHAN</v>
          </cell>
          <cell r="B660" t="str">
            <v>06</v>
          </cell>
          <cell r="C660" t="str">
            <v>11</v>
          </cell>
          <cell r="D660" t="str">
            <v>11</v>
          </cell>
          <cell r="E660" t="str">
            <v>CAJAMARCA</v>
          </cell>
          <cell r="F660" t="str">
            <v>SAN MIGUEL</v>
          </cell>
          <cell r="G660" t="str">
            <v>SAN SILVESTRE DE COCHAN</v>
          </cell>
          <cell r="H660" t="str">
            <v>010620</v>
          </cell>
          <cell r="I660" t="str">
            <v>2</v>
          </cell>
        </row>
        <row r="661">
          <cell r="A661" t="str">
            <v>CAJAMARCASAN MIGUELTONGOD</v>
          </cell>
          <cell r="B661" t="str">
            <v>06</v>
          </cell>
          <cell r="C661" t="str">
            <v>11</v>
          </cell>
          <cell r="D661" t="str">
            <v>12</v>
          </cell>
          <cell r="E661" t="str">
            <v>CAJAMARCA</v>
          </cell>
          <cell r="F661" t="str">
            <v>SAN MIGUEL</v>
          </cell>
          <cell r="G661" t="str">
            <v>TONGOD</v>
          </cell>
          <cell r="H661" t="str">
            <v>010621</v>
          </cell>
          <cell r="I661" t="str">
            <v>2</v>
          </cell>
        </row>
        <row r="662">
          <cell r="A662" t="str">
            <v>CAJAMARCASAN MIGUELUNION AGUA BLANCA</v>
          </cell>
          <cell r="B662" t="str">
            <v>06</v>
          </cell>
          <cell r="C662" t="str">
            <v>11</v>
          </cell>
          <cell r="D662" t="str">
            <v>13</v>
          </cell>
          <cell r="E662" t="str">
            <v>CAJAMARCA</v>
          </cell>
          <cell r="F662" t="str">
            <v>SAN MIGUEL</v>
          </cell>
          <cell r="G662" t="str">
            <v>UNION AGUA BLANCA</v>
          </cell>
          <cell r="H662" t="str">
            <v>010628</v>
          </cell>
          <cell r="I662" t="str">
            <v>2</v>
          </cell>
        </row>
        <row r="663">
          <cell r="A663" t="str">
            <v>CAJAMARCASAN PABLOSAN PABLO</v>
          </cell>
          <cell r="B663" t="str">
            <v>06</v>
          </cell>
          <cell r="C663" t="str">
            <v>12</v>
          </cell>
          <cell r="D663" t="str">
            <v>01</v>
          </cell>
          <cell r="E663" t="str">
            <v>CAJAMARCA</v>
          </cell>
          <cell r="F663" t="str">
            <v>SAN PABLO</v>
          </cell>
          <cell r="G663" t="str">
            <v>SAN PABLO</v>
          </cell>
          <cell r="H663" t="str">
            <v>010629</v>
          </cell>
          <cell r="I663" t="str">
            <v>1</v>
          </cell>
        </row>
        <row r="664">
          <cell r="A664" t="str">
            <v>CAJAMARCASAN PABLOSAN BERNARDINO</v>
          </cell>
          <cell r="B664" t="str">
            <v>06</v>
          </cell>
          <cell r="C664" t="str">
            <v>12</v>
          </cell>
          <cell r="D664" t="str">
            <v>02</v>
          </cell>
          <cell r="E664" t="str">
            <v>CAJAMARCA</v>
          </cell>
          <cell r="F664" t="str">
            <v>SAN PABLO</v>
          </cell>
          <cell r="G664" t="str">
            <v>SAN BERNARDINO</v>
          </cell>
          <cell r="H664" t="str">
            <v>010630</v>
          </cell>
          <cell r="I664" t="str">
            <v>2</v>
          </cell>
        </row>
        <row r="665">
          <cell r="A665" t="str">
            <v>CAJAMARCASAN PABLOSAN LUIS</v>
          </cell>
          <cell r="B665" t="str">
            <v>06</v>
          </cell>
          <cell r="C665" t="str">
            <v>12</v>
          </cell>
          <cell r="D665" t="str">
            <v>03</v>
          </cell>
          <cell r="E665" t="str">
            <v>CAJAMARCA</v>
          </cell>
          <cell r="F665" t="str">
            <v>SAN PABLO</v>
          </cell>
          <cell r="G665" t="str">
            <v>SAN LUIS</v>
          </cell>
          <cell r="H665" t="str">
            <v>010631</v>
          </cell>
          <cell r="I665" t="str">
            <v>2</v>
          </cell>
        </row>
        <row r="666">
          <cell r="A666" t="str">
            <v>CAJAMARCASAN PABLOTUMBADEN</v>
          </cell>
          <cell r="B666" t="str">
            <v>06</v>
          </cell>
          <cell r="C666" t="str">
            <v>12</v>
          </cell>
          <cell r="D666" t="str">
            <v>04</v>
          </cell>
          <cell r="E666" t="str">
            <v>CAJAMARCA</v>
          </cell>
          <cell r="F666" t="str">
            <v>SAN PABLO</v>
          </cell>
          <cell r="G666" t="str">
            <v>TUMBADEN</v>
          </cell>
          <cell r="H666" t="str">
            <v>012035</v>
          </cell>
          <cell r="I666" t="str">
            <v>2</v>
          </cell>
        </row>
        <row r="667">
          <cell r="A667" t="str">
            <v>CAJAMARCASANTA CRUZSANTA CRUZ</v>
          </cell>
          <cell r="B667" t="str">
            <v>06</v>
          </cell>
          <cell r="C667" t="str">
            <v>13</v>
          </cell>
          <cell r="D667" t="str">
            <v>01</v>
          </cell>
          <cell r="E667" t="str">
            <v>CAJAMARCA</v>
          </cell>
          <cell r="F667" t="str">
            <v>SANTA CRUZ</v>
          </cell>
          <cell r="G667" t="str">
            <v>SANTA CRUZ</v>
          </cell>
          <cell r="H667" t="str">
            <v>010667</v>
          </cell>
          <cell r="I667" t="str">
            <v>1</v>
          </cell>
        </row>
        <row r="668">
          <cell r="A668" t="str">
            <v>CAJAMARCASANTA CRUZANDABAMBA</v>
          </cell>
          <cell r="B668" t="str">
            <v>06</v>
          </cell>
          <cell r="C668" t="str">
            <v>13</v>
          </cell>
          <cell r="D668" t="str">
            <v>02</v>
          </cell>
          <cell r="E668" t="str">
            <v>CAJAMARCA</v>
          </cell>
          <cell r="F668" t="str">
            <v>SANTA CRUZ</v>
          </cell>
          <cell r="G668" t="str">
            <v>ANDABAMBA</v>
          </cell>
          <cell r="H668" t="str">
            <v>010668</v>
          </cell>
          <cell r="I668" t="str">
            <v>2</v>
          </cell>
        </row>
        <row r="669">
          <cell r="A669" t="str">
            <v>CAJAMARCASANTA CRUZCATACHE</v>
          </cell>
          <cell r="B669" t="str">
            <v>06</v>
          </cell>
          <cell r="C669" t="str">
            <v>13</v>
          </cell>
          <cell r="D669" t="str">
            <v>03</v>
          </cell>
          <cell r="E669" t="str">
            <v>CAJAMARCA</v>
          </cell>
          <cell r="F669" t="str">
            <v>SANTA CRUZ</v>
          </cell>
          <cell r="G669" t="str">
            <v>CATACHE</v>
          </cell>
          <cell r="H669" t="str">
            <v>010669</v>
          </cell>
          <cell r="I669" t="str">
            <v>2</v>
          </cell>
        </row>
        <row r="670">
          <cell r="A670" t="str">
            <v>CAJAMARCASANTA CRUZCHANCAYBAÑOS</v>
          </cell>
          <cell r="B670" t="str">
            <v>06</v>
          </cell>
          <cell r="C670" t="str">
            <v>13</v>
          </cell>
          <cell r="D670" t="str">
            <v>04</v>
          </cell>
          <cell r="E670" t="str">
            <v>CAJAMARCA</v>
          </cell>
          <cell r="F670" t="str">
            <v>SANTA CRUZ</v>
          </cell>
          <cell r="G670" t="str">
            <v>CHANCAYBAÑOS</v>
          </cell>
          <cell r="H670" t="str">
            <v>010670</v>
          </cell>
          <cell r="I670" t="str">
            <v>2</v>
          </cell>
        </row>
        <row r="671">
          <cell r="A671" t="str">
            <v>CAJAMARCASANTA CRUZLA ESPERANZA</v>
          </cell>
          <cell r="B671" t="str">
            <v>06</v>
          </cell>
          <cell r="C671" t="str">
            <v>13</v>
          </cell>
          <cell r="D671" t="str">
            <v>05</v>
          </cell>
          <cell r="E671" t="str">
            <v>CAJAMARCA</v>
          </cell>
          <cell r="F671" t="str">
            <v>SANTA CRUZ</v>
          </cell>
          <cell r="G671" t="str">
            <v>LA ESPERANZA</v>
          </cell>
          <cell r="H671" t="str">
            <v>010671</v>
          </cell>
          <cell r="I671" t="str">
            <v>2</v>
          </cell>
        </row>
        <row r="672">
          <cell r="A672" t="str">
            <v>CAJAMARCASANTA CRUZNINABAMBA</v>
          </cell>
          <cell r="B672" t="str">
            <v>06</v>
          </cell>
          <cell r="C672" t="str">
            <v>13</v>
          </cell>
          <cell r="D672" t="str">
            <v>06</v>
          </cell>
          <cell r="E672" t="str">
            <v>CAJAMARCA</v>
          </cell>
          <cell r="F672" t="str">
            <v>SANTA CRUZ</v>
          </cell>
          <cell r="G672" t="str">
            <v>NINABAMBA</v>
          </cell>
          <cell r="H672" t="str">
            <v>010672</v>
          </cell>
          <cell r="I672" t="str">
            <v>2</v>
          </cell>
        </row>
        <row r="673">
          <cell r="A673" t="str">
            <v>CAJAMARCASANTA CRUZPULAN</v>
          </cell>
          <cell r="B673" t="str">
            <v>06</v>
          </cell>
          <cell r="C673" t="str">
            <v>13</v>
          </cell>
          <cell r="D673" t="str">
            <v>07</v>
          </cell>
          <cell r="E673" t="str">
            <v>CAJAMARCA</v>
          </cell>
          <cell r="F673" t="str">
            <v>SANTA CRUZ</v>
          </cell>
          <cell r="G673" t="str">
            <v>PULAN</v>
          </cell>
          <cell r="H673" t="str">
            <v>010673</v>
          </cell>
          <cell r="I673" t="str">
            <v>2</v>
          </cell>
        </row>
        <row r="674">
          <cell r="A674" t="str">
            <v>CAJAMARCASANTA CRUZSAUCEPAMPA</v>
          </cell>
          <cell r="B674" t="str">
            <v>06</v>
          </cell>
          <cell r="C674" t="str">
            <v>13</v>
          </cell>
          <cell r="D674" t="str">
            <v>08</v>
          </cell>
          <cell r="E674" t="str">
            <v>CAJAMARCA</v>
          </cell>
          <cell r="F674" t="str">
            <v>SANTA CRUZ</v>
          </cell>
          <cell r="G674" t="str">
            <v>SAUCEPAMPA</v>
          </cell>
          <cell r="H674" t="str">
            <v>010674</v>
          </cell>
          <cell r="I674" t="str">
            <v>2</v>
          </cell>
        </row>
        <row r="675">
          <cell r="A675" t="str">
            <v>CAJAMARCASANTA CRUZSEXI</v>
          </cell>
          <cell r="B675" t="str">
            <v>06</v>
          </cell>
          <cell r="C675" t="str">
            <v>13</v>
          </cell>
          <cell r="D675" t="str">
            <v>09</v>
          </cell>
          <cell r="E675" t="str">
            <v>CAJAMARCA</v>
          </cell>
          <cell r="F675" t="str">
            <v>SANTA CRUZ</v>
          </cell>
          <cell r="G675" t="str">
            <v>SEXI</v>
          </cell>
          <cell r="H675" t="str">
            <v>010675</v>
          </cell>
          <cell r="I675" t="str">
            <v>2</v>
          </cell>
        </row>
        <row r="676">
          <cell r="A676" t="str">
            <v>CAJAMARCASANTA CRUZUTICYACU</v>
          </cell>
          <cell r="B676" t="str">
            <v>06</v>
          </cell>
          <cell r="C676" t="str">
            <v>13</v>
          </cell>
          <cell r="D676" t="str">
            <v>10</v>
          </cell>
          <cell r="E676" t="str">
            <v>CAJAMARCA</v>
          </cell>
          <cell r="F676" t="str">
            <v>SANTA CRUZ</v>
          </cell>
          <cell r="G676" t="str">
            <v>UTICYACU</v>
          </cell>
          <cell r="H676" t="str">
            <v>010676</v>
          </cell>
          <cell r="I676" t="str">
            <v>2</v>
          </cell>
        </row>
        <row r="677">
          <cell r="A677" t="str">
            <v>CAJAMARCASANTA CRUZYAUYUCAN</v>
          </cell>
          <cell r="B677" t="str">
            <v>06</v>
          </cell>
          <cell r="C677" t="str">
            <v>13</v>
          </cell>
          <cell r="D677" t="str">
            <v>11</v>
          </cell>
          <cell r="E677" t="str">
            <v>CAJAMARCA</v>
          </cell>
          <cell r="F677" t="str">
            <v>SANTA CRUZ</v>
          </cell>
          <cell r="G677" t="str">
            <v>YAUYUCAN</v>
          </cell>
          <cell r="H677" t="str">
            <v>010677</v>
          </cell>
          <cell r="I677" t="str">
            <v>2</v>
          </cell>
        </row>
        <row r="678">
          <cell r="A678" t="str">
            <v>CALLAOCALLAOCALLAO</v>
          </cell>
          <cell r="B678" t="str">
            <v>07</v>
          </cell>
          <cell r="C678" t="str">
            <v>01</v>
          </cell>
          <cell r="D678" t="str">
            <v>01</v>
          </cell>
          <cell r="E678" t="str">
            <v>CALLAO</v>
          </cell>
          <cell r="F678" t="str">
            <v>CALLAO</v>
          </cell>
          <cell r="G678" t="str">
            <v>CALLAO</v>
          </cell>
          <cell r="H678" t="str">
            <v>010678</v>
          </cell>
          <cell r="I678" t="str">
            <v>1</v>
          </cell>
        </row>
        <row r="679">
          <cell r="A679" t="str">
            <v>CALLAOCALLAOBELLAVISTA</v>
          </cell>
          <cell r="B679" t="str">
            <v>07</v>
          </cell>
          <cell r="C679" t="str">
            <v>01</v>
          </cell>
          <cell r="D679" t="str">
            <v>02</v>
          </cell>
          <cell r="E679" t="str">
            <v>CALLAO</v>
          </cell>
          <cell r="F679" t="str">
            <v>CALLAO</v>
          </cell>
          <cell r="G679" t="str">
            <v>BELLAVISTA</v>
          </cell>
          <cell r="H679" t="str">
            <v>010680</v>
          </cell>
          <cell r="I679" t="str">
            <v>2</v>
          </cell>
        </row>
        <row r="680">
          <cell r="A680" t="str">
            <v>CALLAOCALLAOCARMEN DE LA LEGUA REYNOSO</v>
          </cell>
          <cell r="B680" t="str">
            <v>07</v>
          </cell>
          <cell r="C680" t="str">
            <v>01</v>
          </cell>
          <cell r="D680" t="str">
            <v>03</v>
          </cell>
          <cell r="E680" t="str">
            <v>CALLAO</v>
          </cell>
          <cell r="F680" t="str">
            <v>CALLAO</v>
          </cell>
          <cell r="G680" t="str">
            <v>CARMEN DE LA LEGUA REYNOSO</v>
          </cell>
          <cell r="H680" t="str">
            <v>010681</v>
          </cell>
          <cell r="I680" t="str">
            <v>2</v>
          </cell>
        </row>
        <row r="681">
          <cell r="A681" t="str">
            <v>CALLAOCALLAOLA PERLA</v>
          </cell>
          <cell r="B681" t="str">
            <v>07</v>
          </cell>
          <cell r="C681" t="str">
            <v>01</v>
          </cell>
          <cell r="D681" t="str">
            <v>04</v>
          </cell>
          <cell r="E681" t="str">
            <v>CALLAO</v>
          </cell>
          <cell r="F681" t="str">
            <v>CALLAO</v>
          </cell>
          <cell r="G681" t="str">
            <v>LA PERLA</v>
          </cell>
          <cell r="H681" t="str">
            <v>013017</v>
          </cell>
          <cell r="I681" t="str">
            <v>2</v>
          </cell>
        </row>
        <row r="682">
          <cell r="A682" t="str">
            <v>CALLAOCALLAOLA PUNTA</v>
          </cell>
          <cell r="B682" t="str">
            <v>07</v>
          </cell>
          <cell r="C682" t="str">
            <v>01</v>
          </cell>
          <cell r="D682" t="str">
            <v>05</v>
          </cell>
          <cell r="E682" t="str">
            <v>CALLAO</v>
          </cell>
          <cell r="F682" t="str">
            <v>CALLAO</v>
          </cell>
          <cell r="G682" t="str">
            <v>LA PUNTA</v>
          </cell>
          <cell r="H682" t="str">
            <v>010683</v>
          </cell>
          <cell r="I682" t="str">
            <v>2</v>
          </cell>
        </row>
        <row r="683">
          <cell r="A683" t="str">
            <v>CALLAOCALLAOVENTANILLA</v>
          </cell>
          <cell r="B683" t="str">
            <v>07</v>
          </cell>
          <cell r="C683" t="str">
            <v>01</v>
          </cell>
          <cell r="D683" t="str">
            <v>06</v>
          </cell>
          <cell r="E683" t="str">
            <v>CALLAO</v>
          </cell>
          <cell r="F683" t="str">
            <v>CALLAO</v>
          </cell>
          <cell r="G683" t="str">
            <v>VENTANILLA</v>
          </cell>
          <cell r="H683" t="str">
            <v>013019</v>
          </cell>
          <cell r="I683" t="str">
            <v>2</v>
          </cell>
        </row>
        <row r="684">
          <cell r="A684" t="str">
            <v>CUSCOCUSCOCUSCO</v>
          </cell>
          <cell r="B684" t="str">
            <v>08</v>
          </cell>
          <cell r="C684" t="str">
            <v>01</v>
          </cell>
          <cell r="D684" t="str">
            <v>01</v>
          </cell>
          <cell r="E684" t="str">
            <v>CUSCO</v>
          </cell>
          <cell r="F684" t="str">
            <v>CUSCO</v>
          </cell>
          <cell r="G684" t="str">
            <v>CUSCO</v>
          </cell>
          <cell r="H684" t="str">
            <v>010684</v>
          </cell>
          <cell r="I684" t="str">
            <v>1</v>
          </cell>
        </row>
        <row r="685">
          <cell r="A685" t="str">
            <v>CUSCOCUSCOCCORCA</v>
          </cell>
          <cell r="B685" t="str">
            <v>08</v>
          </cell>
          <cell r="C685" t="str">
            <v>01</v>
          </cell>
          <cell r="D685" t="str">
            <v>02</v>
          </cell>
          <cell r="E685" t="str">
            <v>CUSCO</v>
          </cell>
          <cell r="F685" t="str">
            <v>CUSCO</v>
          </cell>
          <cell r="G685" t="str">
            <v>CCORCA</v>
          </cell>
          <cell r="H685" t="str">
            <v>010685</v>
          </cell>
          <cell r="I685" t="str">
            <v>2</v>
          </cell>
        </row>
        <row r="686">
          <cell r="A686" t="str">
            <v>CUSCOCUSCOPOROY</v>
          </cell>
          <cell r="B686" t="str">
            <v>08</v>
          </cell>
          <cell r="C686" t="str">
            <v>01</v>
          </cell>
          <cell r="D686" t="str">
            <v>03</v>
          </cell>
          <cell r="E686" t="str">
            <v>CUSCO</v>
          </cell>
          <cell r="F686" t="str">
            <v>CUSCO</v>
          </cell>
          <cell r="G686" t="str">
            <v>POROY</v>
          </cell>
          <cell r="H686" t="str">
            <v>010686</v>
          </cell>
          <cell r="I686" t="str">
            <v>2</v>
          </cell>
        </row>
        <row r="687">
          <cell r="A687" t="str">
            <v>CUSCOCUSCOSAN JERONIMO</v>
          </cell>
          <cell r="B687" t="str">
            <v>08</v>
          </cell>
          <cell r="C687" t="str">
            <v>01</v>
          </cell>
          <cell r="D687" t="str">
            <v>04</v>
          </cell>
          <cell r="E687" t="str">
            <v>CUSCO</v>
          </cell>
          <cell r="F687" t="str">
            <v>CUSCO</v>
          </cell>
          <cell r="G687" t="str">
            <v>SAN JERONIMO</v>
          </cell>
          <cell r="H687" t="str">
            <v>010687</v>
          </cell>
          <cell r="I687" t="str">
            <v>2</v>
          </cell>
        </row>
        <row r="688">
          <cell r="A688" t="str">
            <v>CUSCOCUSCOSAN SEBASTIAN</v>
          </cell>
          <cell r="B688" t="str">
            <v>08</v>
          </cell>
          <cell r="C688" t="str">
            <v>01</v>
          </cell>
          <cell r="D688" t="str">
            <v>05</v>
          </cell>
          <cell r="E688" t="str">
            <v>CUSCO</v>
          </cell>
          <cell r="F688" t="str">
            <v>CUSCO</v>
          </cell>
          <cell r="G688" t="str">
            <v>SAN SEBASTIAN</v>
          </cell>
          <cell r="H688" t="str">
            <v>010688</v>
          </cell>
          <cell r="I688" t="str">
            <v>2</v>
          </cell>
        </row>
        <row r="689">
          <cell r="A689" t="str">
            <v>CUSCOCUSCOSANTIAGO</v>
          </cell>
          <cell r="B689" t="str">
            <v>08</v>
          </cell>
          <cell r="C689" t="str">
            <v>01</v>
          </cell>
          <cell r="D689" t="str">
            <v>06</v>
          </cell>
          <cell r="E689" t="str">
            <v>CUSCO</v>
          </cell>
          <cell r="F689" t="str">
            <v>CUSCO</v>
          </cell>
          <cell r="G689" t="str">
            <v>SANTIAGO</v>
          </cell>
          <cell r="H689" t="str">
            <v>010689</v>
          </cell>
          <cell r="I689" t="str">
            <v>2</v>
          </cell>
        </row>
        <row r="690">
          <cell r="A690" t="str">
            <v>CUSCOCUSCOSAYLLA</v>
          </cell>
          <cell r="B690" t="str">
            <v>08</v>
          </cell>
          <cell r="C690" t="str">
            <v>01</v>
          </cell>
          <cell r="D690" t="str">
            <v>07</v>
          </cell>
          <cell r="E690" t="str">
            <v>CUSCO</v>
          </cell>
          <cell r="F690" t="str">
            <v>CUSCO</v>
          </cell>
          <cell r="G690" t="str">
            <v>SAYLLA</v>
          </cell>
          <cell r="H690" t="str">
            <v>010690</v>
          </cell>
          <cell r="I690" t="str">
            <v>2</v>
          </cell>
        </row>
        <row r="691">
          <cell r="A691" t="str">
            <v>CUSCOCUSCOWANCHAQ</v>
          </cell>
          <cell r="B691" t="str">
            <v>08</v>
          </cell>
          <cell r="C691" t="str">
            <v>01</v>
          </cell>
          <cell r="D691" t="str">
            <v>08</v>
          </cell>
          <cell r="E691" t="str">
            <v>CUSCO</v>
          </cell>
          <cell r="F691" t="str">
            <v>CUSCO</v>
          </cell>
          <cell r="G691" t="str">
            <v>WANCHAQ</v>
          </cell>
          <cell r="H691" t="str">
            <v>010691</v>
          </cell>
          <cell r="I691" t="str">
            <v>2</v>
          </cell>
        </row>
        <row r="692">
          <cell r="A692" t="str">
            <v>CUSCOACOMAYOACOMAYO</v>
          </cell>
          <cell r="B692" t="str">
            <v>08</v>
          </cell>
          <cell r="C692" t="str">
            <v>02</v>
          </cell>
          <cell r="D692" t="str">
            <v>01</v>
          </cell>
          <cell r="E692" t="str">
            <v>CUSCO</v>
          </cell>
          <cell r="F692" t="str">
            <v>ACOMAYO</v>
          </cell>
          <cell r="G692" t="str">
            <v>ACOMAYO</v>
          </cell>
          <cell r="H692" t="str">
            <v>010762</v>
          </cell>
          <cell r="I692" t="str">
            <v>1</v>
          </cell>
        </row>
        <row r="693">
          <cell r="A693" t="str">
            <v>CUSCOACOMAYOACOPIA</v>
          </cell>
          <cell r="B693" t="str">
            <v>08</v>
          </cell>
          <cell r="C693" t="str">
            <v>02</v>
          </cell>
          <cell r="D693" t="str">
            <v>02</v>
          </cell>
          <cell r="E693" t="str">
            <v>CUSCO</v>
          </cell>
          <cell r="F693" t="str">
            <v>ACOMAYO</v>
          </cell>
          <cell r="G693" t="str">
            <v>ACOPIA</v>
          </cell>
          <cell r="H693" t="str">
            <v>010763</v>
          </cell>
          <cell r="I693" t="str">
            <v>2</v>
          </cell>
        </row>
        <row r="694">
          <cell r="A694" t="str">
            <v>CUSCOACOMAYOACOS</v>
          </cell>
          <cell r="B694" t="str">
            <v>08</v>
          </cell>
          <cell r="C694" t="str">
            <v>02</v>
          </cell>
          <cell r="D694" t="str">
            <v>03</v>
          </cell>
          <cell r="E694" t="str">
            <v>CUSCO</v>
          </cell>
          <cell r="F694" t="str">
            <v>ACOMAYO</v>
          </cell>
          <cell r="G694" t="str">
            <v>ACOS</v>
          </cell>
          <cell r="H694" t="str">
            <v>010764</v>
          </cell>
          <cell r="I694" t="str">
            <v>2</v>
          </cell>
        </row>
        <row r="695">
          <cell r="A695" t="str">
            <v>CUSCOACOMAYOMOSOC LLACTA</v>
          </cell>
          <cell r="B695" t="str">
            <v>08</v>
          </cell>
          <cell r="C695" t="str">
            <v>02</v>
          </cell>
          <cell r="D695" t="str">
            <v>04</v>
          </cell>
          <cell r="E695" t="str">
            <v>CUSCO</v>
          </cell>
          <cell r="F695" t="str">
            <v>ACOMAYO</v>
          </cell>
          <cell r="G695" t="str">
            <v>MOSOC LLACTA</v>
          </cell>
          <cell r="H695" t="str">
            <v>012052</v>
          </cell>
          <cell r="I695" t="str">
            <v>2</v>
          </cell>
        </row>
        <row r="696">
          <cell r="A696" t="str">
            <v>CUSCOACOMAYOPOMACANCHI</v>
          </cell>
          <cell r="B696" t="str">
            <v>08</v>
          </cell>
          <cell r="C696" t="str">
            <v>02</v>
          </cell>
          <cell r="D696" t="str">
            <v>05</v>
          </cell>
          <cell r="E696" t="str">
            <v>CUSCO</v>
          </cell>
          <cell r="F696" t="str">
            <v>ACOMAYO</v>
          </cell>
          <cell r="G696" t="str">
            <v>POMACANCHI</v>
          </cell>
          <cell r="H696" t="str">
            <v>010766</v>
          </cell>
          <cell r="I696" t="str">
            <v>2</v>
          </cell>
        </row>
        <row r="697">
          <cell r="A697" t="str">
            <v>CUSCOACOMAYORONDOCAN</v>
          </cell>
          <cell r="B697" t="str">
            <v>08</v>
          </cell>
          <cell r="C697" t="str">
            <v>02</v>
          </cell>
          <cell r="D697" t="str">
            <v>06</v>
          </cell>
          <cell r="E697" t="str">
            <v>CUSCO</v>
          </cell>
          <cell r="F697" t="str">
            <v>ACOMAYO</v>
          </cell>
          <cell r="G697" t="str">
            <v>RONDOCAN</v>
          </cell>
          <cell r="H697" t="str">
            <v>012574</v>
          </cell>
          <cell r="I697" t="str">
            <v>2</v>
          </cell>
        </row>
        <row r="698">
          <cell r="A698" t="str">
            <v>CUSCOACOMAYOSANGARARA</v>
          </cell>
          <cell r="B698" t="str">
            <v>08</v>
          </cell>
          <cell r="C698" t="str">
            <v>02</v>
          </cell>
          <cell r="D698" t="str">
            <v>07</v>
          </cell>
          <cell r="E698" t="str">
            <v>CUSCO</v>
          </cell>
          <cell r="F698" t="str">
            <v>ACOMAYO</v>
          </cell>
          <cell r="G698" t="str">
            <v>SANGARARA</v>
          </cell>
          <cell r="H698" t="str">
            <v>010767</v>
          </cell>
          <cell r="I698" t="str">
            <v>2</v>
          </cell>
        </row>
        <row r="699">
          <cell r="A699" t="str">
            <v>CUSCOANTAANTA</v>
          </cell>
          <cell r="B699" t="str">
            <v>08</v>
          </cell>
          <cell r="C699" t="str">
            <v>03</v>
          </cell>
          <cell r="D699" t="str">
            <v>01</v>
          </cell>
          <cell r="E699" t="str">
            <v>CUSCO</v>
          </cell>
          <cell r="F699" t="str">
            <v>ANTA</v>
          </cell>
          <cell r="G699" t="str">
            <v>ANTA</v>
          </cell>
          <cell r="H699" t="str">
            <v>010692</v>
          </cell>
          <cell r="I699" t="str">
            <v>1</v>
          </cell>
        </row>
        <row r="700">
          <cell r="A700" t="str">
            <v>CUSCOANTAANCAHUASI</v>
          </cell>
          <cell r="B700" t="str">
            <v>08</v>
          </cell>
          <cell r="C700" t="str">
            <v>03</v>
          </cell>
          <cell r="D700" t="str">
            <v>02</v>
          </cell>
          <cell r="E700" t="str">
            <v>CUSCO</v>
          </cell>
          <cell r="F700" t="str">
            <v>ANTA</v>
          </cell>
          <cell r="G700" t="str">
            <v>ANCAHUASI</v>
          </cell>
          <cell r="H700" t="str">
            <v>012594</v>
          </cell>
          <cell r="I700" t="str">
            <v>2</v>
          </cell>
        </row>
        <row r="701">
          <cell r="A701" t="str">
            <v>CUSCOANTACACHIMAYO</v>
          </cell>
          <cell r="B701" t="str">
            <v>08</v>
          </cell>
          <cell r="C701" t="str">
            <v>03</v>
          </cell>
          <cell r="D701" t="str">
            <v>03</v>
          </cell>
          <cell r="E701" t="str">
            <v>CUSCO</v>
          </cell>
          <cell r="F701" t="str">
            <v>ANTA</v>
          </cell>
          <cell r="G701" t="str">
            <v>CACHIMAYO</v>
          </cell>
          <cell r="H701" t="str">
            <v>010694</v>
          </cell>
          <cell r="I701" t="str">
            <v>2</v>
          </cell>
        </row>
        <row r="702">
          <cell r="A702" t="str">
            <v>CUSCOANTACHINCHAYPUJIO</v>
          </cell>
          <cell r="B702" t="str">
            <v>08</v>
          </cell>
          <cell r="C702" t="str">
            <v>03</v>
          </cell>
          <cell r="D702" t="str">
            <v>04</v>
          </cell>
          <cell r="E702" t="str">
            <v>CUSCO</v>
          </cell>
          <cell r="F702" t="str">
            <v>ANTA</v>
          </cell>
          <cell r="G702" t="str">
            <v>CHINCHAYPUJIO</v>
          </cell>
          <cell r="H702" t="str">
            <v>012575</v>
          </cell>
          <cell r="I702" t="str">
            <v>2</v>
          </cell>
        </row>
        <row r="703">
          <cell r="A703" t="str">
            <v>CUSCOANTAHUAROCONDO</v>
          </cell>
          <cell r="B703" t="str">
            <v>08</v>
          </cell>
          <cell r="C703" t="str">
            <v>03</v>
          </cell>
          <cell r="D703" t="str">
            <v>05</v>
          </cell>
          <cell r="E703" t="str">
            <v>CUSCO</v>
          </cell>
          <cell r="F703" t="str">
            <v>ANTA</v>
          </cell>
          <cell r="G703" t="str">
            <v>HUAROCONDO</v>
          </cell>
          <cell r="H703" t="str">
            <v>010696</v>
          </cell>
          <cell r="I703" t="str">
            <v>2</v>
          </cell>
        </row>
        <row r="704">
          <cell r="A704" t="str">
            <v>CUSCOANTALIMATAMBO</v>
          </cell>
          <cell r="B704" t="str">
            <v>08</v>
          </cell>
          <cell r="C704" t="str">
            <v>03</v>
          </cell>
          <cell r="D704" t="str">
            <v>06</v>
          </cell>
          <cell r="E704" t="str">
            <v>CUSCO</v>
          </cell>
          <cell r="F704" t="str">
            <v>ANTA</v>
          </cell>
          <cell r="G704" t="str">
            <v>LIMATAMBO</v>
          </cell>
          <cell r="H704" t="str">
            <v>010697</v>
          </cell>
          <cell r="I704" t="str">
            <v>2</v>
          </cell>
        </row>
        <row r="705">
          <cell r="A705" t="str">
            <v>CUSCOANTAMOLLEPATA</v>
          </cell>
          <cell r="B705" t="str">
            <v>08</v>
          </cell>
          <cell r="C705" t="str">
            <v>03</v>
          </cell>
          <cell r="D705" t="str">
            <v>07</v>
          </cell>
          <cell r="E705" t="str">
            <v>CUSCO</v>
          </cell>
          <cell r="F705" t="str">
            <v>ANTA</v>
          </cell>
          <cell r="G705" t="str">
            <v>MOLLEPATA</v>
          </cell>
          <cell r="H705" t="str">
            <v>010698</v>
          </cell>
          <cell r="I705" t="str">
            <v>2</v>
          </cell>
        </row>
        <row r="706">
          <cell r="A706" t="str">
            <v>CUSCOANTAPUCYURA</v>
          </cell>
          <cell r="B706" t="str">
            <v>08</v>
          </cell>
          <cell r="C706" t="str">
            <v>03</v>
          </cell>
          <cell r="D706" t="str">
            <v>08</v>
          </cell>
          <cell r="E706" t="str">
            <v>CUSCO</v>
          </cell>
          <cell r="F706" t="str">
            <v>ANTA</v>
          </cell>
          <cell r="G706" t="str">
            <v>PUCYURA</v>
          </cell>
          <cell r="H706" t="str">
            <v>012192</v>
          </cell>
          <cell r="I706" t="str">
            <v>2</v>
          </cell>
        </row>
        <row r="707">
          <cell r="A707" t="str">
            <v>CUSCOANTAZURITE</v>
          </cell>
          <cell r="B707" t="str">
            <v>08</v>
          </cell>
          <cell r="C707" t="str">
            <v>03</v>
          </cell>
          <cell r="D707" t="str">
            <v>09</v>
          </cell>
          <cell r="E707" t="str">
            <v>CUSCO</v>
          </cell>
          <cell r="F707" t="str">
            <v>ANTA</v>
          </cell>
          <cell r="G707" t="str">
            <v>ZURITE</v>
          </cell>
          <cell r="H707" t="str">
            <v>010700</v>
          </cell>
          <cell r="I707" t="str">
            <v>2</v>
          </cell>
        </row>
        <row r="708">
          <cell r="A708" t="str">
            <v>CUSCOCALCACALCA</v>
          </cell>
          <cell r="B708" t="str">
            <v>08</v>
          </cell>
          <cell r="C708" t="str">
            <v>04</v>
          </cell>
          <cell r="D708" t="str">
            <v>01</v>
          </cell>
          <cell r="E708" t="str">
            <v>CUSCO</v>
          </cell>
          <cell r="F708" t="str">
            <v>CALCA</v>
          </cell>
          <cell r="G708" t="str">
            <v>CALCA</v>
          </cell>
          <cell r="H708" t="str">
            <v>012059</v>
          </cell>
          <cell r="I708" t="str">
            <v>1</v>
          </cell>
        </row>
        <row r="709">
          <cell r="A709" t="str">
            <v>CUSCOCALCACOYA</v>
          </cell>
          <cell r="B709" t="str">
            <v>08</v>
          </cell>
          <cell r="C709" t="str">
            <v>04</v>
          </cell>
          <cell r="D709" t="str">
            <v>02</v>
          </cell>
          <cell r="E709" t="str">
            <v>CUSCO</v>
          </cell>
          <cell r="F709" t="str">
            <v>CALCA</v>
          </cell>
          <cell r="G709" t="str">
            <v>COYA</v>
          </cell>
          <cell r="H709" t="str">
            <v>010702</v>
          </cell>
          <cell r="I709" t="str">
            <v>2</v>
          </cell>
        </row>
        <row r="710">
          <cell r="A710" t="str">
            <v>CUSCOCALCALAMAY</v>
          </cell>
          <cell r="B710" t="str">
            <v>08</v>
          </cell>
          <cell r="C710" t="str">
            <v>04</v>
          </cell>
          <cell r="D710" t="str">
            <v>03</v>
          </cell>
          <cell r="E710" t="str">
            <v>CUSCO</v>
          </cell>
          <cell r="F710" t="str">
            <v>CALCA</v>
          </cell>
          <cell r="G710" t="str">
            <v>LAMAY</v>
          </cell>
          <cell r="H710" t="str">
            <v>010703</v>
          </cell>
          <cell r="I710" t="str">
            <v>2</v>
          </cell>
        </row>
        <row r="711">
          <cell r="A711" t="str">
            <v>CUSCOCALCALARES</v>
          </cell>
          <cell r="B711" t="str">
            <v>08</v>
          </cell>
          <cell r="C711" t="str">
            <v>04</v>
          </cell>
          <cell r="D711" t="str">
            <v>04</v>
          </cell>
          <cell r="E711" t="str">
            <v>CUSCO</v>
          </cell>
          <cell r="F711" t="str">
            <v>CALCA</v>
          </cell>
          <cell r="G711" t="str">
            <v>LARES</v>
          </cell>
          <cell r="H711" t="str">
            <v>012065</v>
          </cell>
          <cell r="I711" t="str">
            <v>2</v>
          </cell>
        </row>
        <row r="712">
          <cell r="A712" t="str">
            <v>CUSCOCALCAPISAC</v>
          </cell>
          <cell r="B712" t="str">
            <v>08</v>
          </cell>
          <cell r="C712" t="str">
            <v>04</v>
          </cell>
          <cell r="D712" t="str">
            <v>05</v>
          </cell>
          <cell r="E712" t="str">
            <v>CUSCO</v>
          </cell>
          <cell r="F712" t="str">
            <v>CALCA</v>
          </cell>
          <cell r="G712" t="str">
            <v>PISAC</v>
          </cell>
          <cell r="H712" t="str">
            <v>010705</v>
          </cell>
          <cell r="I712" t="str">
            <v>2</v>
          </cell>
        </row>
        <row r="713">
          <cell r="A713" t="str">
            <v>CUSCOCALCASAN SALVADOR</v>
          </cell>
          <cell r="B713" t="str">
            <v>08</v>
          </cell>
          <cell r="C713" t="str">
            <v>04</v>
          </cell>
          <cell r="D713" t="str">
            <v>06</v>
          </cell>
          <cell r="E713" t="str">
            <v>CUSCO</v>
          </cell>
          <cell r="F713" t="str">
            <v>CALCA</v>
          </cell>
          <cell r="G713" t="str">
            <v>SAN SALVADOR</v>
          </cell>
          <cell r="H713" t="str">
            <v>010706</v>
          </cell>
          <cell r="I713" t="str">
            <v>2</v>
          </cell>
        </row>
        <row r="714">
          <cell r="A714" t="str">
            <v>CUSCOCALCATARAY</v>
          </cell>
          <cell r="B714" t="str">
            <v>08</v>
          </cell>
          <cell r="C714" t="str">
            <v>04</v>
          </cell>
          <cell r="D714" t="str">
            <v>07</v>
          </cell>
          <cell r="E714" t="str">
            <v>CUSCO</v>
          </cell>
          <cell r="F714" t="str">
            <v>CALCA</v>
          </cell>
          <cell r="G714" t="str">
            <v>TARAY</v>
          </cell>
          <cell r="H714" t="str">
            <v>013252</v>
          </cell>
          <cell r="I714" t="str">
            <v>2</v>
          </cell>
        </row>
        <row r="715">
          <cell r="A715" t="str">
            <v>CUSCOCALCAYANATILE</v>
          </cell>
          <cell r="B715" t="str">
            <v>08</v>
          </cell>
          <cell r="C715" t="str">
            <v>04</v>
          </cell>
          <cell r="D715" t="str">
            <v>08</v>
          </cell>
          <cell r="E715" t="str">
            <v>CUSCO</v>
          </cell>
          <cell r="F715" t="str">
            <v>CALCA</v>
          </cell>
          <cell r="G715" t="str">
            <v>YANATILE</v>
          </cell>
          <cell r="H715" t="str">
            <v>010708</v>
          </cell>
          <cell r="I715" t="str">
            <v>2</v>
          </cell>
        </row>
        <row r="716">
          <cell r="A716" t="str">
            <v>CUSCOCANASYANAOCA</v>
          </cell>
          <cell r="B716" t="str">
            <v>08</v>
          </cell>
          <cell r="C716" t="str">
            <v>05</v>
          </cell>
          <cell r="D716" t="str">
            <v>01</v>
          </cell>
          <cell r="E716" t="str">
            <v>CUSCO</v>
          </cell>
          <cell r="F716" t="str">
            <v>CANAS</v>
          </cell>
          <cell r="G716" t="str">
            <v>YANAOCA</v>
          </cell>
          <cell r="H716" t="str">
            <v>012060</v>
          </cell>
          <cell r="I716" t="str">
            <v>1</v>
          </cell>
        </row>
        <row r="717">
          <cell r="A717" t="str">
            <v>CUSCOCANASCHECCA</v>
          </cell>
          <cell r="B717" t="str">
            <v>08</v>
          </cell>
          <cell r="C717" t="str">
            <v>05</v>
          </cell>
          <cell r="D717" t="str">
            <v>02</v>
          </cell>
          <cell r="E717" t="str">
            <v>CUSCO</v>
          </cell>
          <cell r="F717" t="str">
            <v>CANAS</v>
          </cell>
          <cell r="G717" t="str">
            <v>CHECCA</v>
          </cell>
          <cell r="H717" t="str">
            <v>010769</v>
          </cell>
          <cell r="I717" t="str">
            <v>2</v>
          </cell>
        </row>
        <row r="718">
          <cell r="A718" t="str">
            <v>CUSCOCANASKUNTURKANKI</v>
          </cell>
          <cell r="B718" t="str">
            <v>08</v>
          </cell>
          <cell r="C718" t="str">
            <v>05</v>
          </cell>
          <cell r="D718" t="str">
            <v>03</v>
          </cell>
          <cell r="E718" t="str">
            <v>CUSCO</v>
          </cell>
          <cell r="F718" t="str">
            <v>CANAS</v>
          </cell>
          <cell r="G718" t="str">
            <v>KUNTURKANKI</v>
          </cell>
          <cell r="H718" t="str">
            <v>010770</v>
          </cell>
          <cell r="I718" t="str">
            <v>2</v>
          </cell>
        </row>
        <row r="719">
          <cell r="A719" t="str">
            <v>CUSCOCANASLANGUI</v>
          </cell>
          <cell r="B719" t="str">
            <v>08</v>
          </cell>
          <cell r="C719" t="str">
            <v>05</v>
          </cell>
          <cell r="D719" t="str">
            <v>04</v>
          </cell>
          <cell r="E719" t="str">
            <v>CUSCO</v>
          </cell>
          <cell r="F719" t="str">
            <v>CANAS</v>
          </cell>
          <cell r="G719" t="str">
            <v>LANGUI</v>
          </cell>
          <cell r="H719" t="str">
            <v>010771</v>
          </cell>
          <cell r="I719" t="str">
            <v>2</v>
          </cell>
        </row>
        <row r="720">
          <cell r="A720" t="str">
            <v>CUSCOCANASLAYO</v>
          </cell>
          <cell r="B720" t="str">
            <v>08</v>
          </cell>
          <cell r="C720" t="str">
            <v>05</v>
          </cell>
          <cell r="D720" t="str">
            <v>05</v>
          </cell>
          <cell r="E720" t="str">
            <v>CUSCO</v>
          </cell>
          <cell r="F720" t="str">
            <v>CANAS</v>
          </cell>
          <cell r="G720" t="str">
            <v>LAYO</v>
          </cell>
          <cell r="H720" t="str">
            <v>010772</v>
          </cell>
          <cell r="I720" t="str">
            <v>2</v>
          </cell>
        </row>
        <row r="721">
          <cell r="A721" t="str">
            <v>CUSCOCANASPAMPAMARCA</v>
          </cell>
          <cell r="B721" t="str">
            <v>08</v>
          </cell>
          <cell r="C721" t="str">
            <v>05</v>
          </cell>
          <cell r="D721" t="str">
            <v>06</v>
          </cell>
          <cell r="E721" t="str">
            <v>CUSCO</v>
          </cell>
          <cell r="F721" t="str">
            <v>CANAS</v>
          </cell>
          <cell r="G721" t="str">
            <v>PAMPAMARCA</v>
          </cell>
          <cell r="H721" t="str">
            <v>010773</v>
          </cell>
          <cell r="I721" t="str">
            <v>2</v>
          </cell>
        </row>
        <row r="722">
          <cell r="A722" t="str">
            <v>CUSCOCANASQUEHUE</v>
          </cell>
          <cell r="B722" t="str">
            <v>08</v>
          </cell>
          <cell r="C722" t="str">
            <v>05</v>
          </cell>
          <cell r="D722" t="str">
            <v>07</v>
          </cell>
          <cell r="E722" t="str">
            <v>CUSCO</v>
          </cell>
          <cell r="F722" t="str">
            <v>CANAS</v>
          </cell>
          <cell r="G722" t="str">
            <v>QUEHUE</v>
          </cell>
          <cell r="H722" t="str">
            <v>012824</v>
          </cell>
          <cell r="I722" t="str">
            <v>2</v>
          </cell>
        </row>
        <row r="723">
          <cell r="A723" t="str">
            <v>CUSCOCANASTUPAC AMARU</v>
          </cell>
          <cell r="B723" t="str">
            <v>08</v>
          </cell>
          <cell r="C723" t="str">
            <v>05</v>
          </cell>
          <cell r="D723" t="str">
            <v>08</v>
          </cell>
          <cell r="E723" t="str">
            <v>CUSCO</v>
          </cell>
          <cell r="F723" t="str">
            <v>CANAS</v>
          </cell>
          <cell r="G723" t="str">
            <v>TUPAC AMARU</v>
          </cell>
          <cell r="H723" t="str">
            <v>010775</v>
          </cell>
          <cell r="I723" t="str">
            <v>2</v>
          </cell>
        </row>
        <row r="724">
          <cell r="A724" t="str">
            <v>CUSCOCANCHISSICUANI</v>
          </cell>
          <cell r="B724" t="str">
            <v>08</v>
          </cell>
          <cell r="C724" t="str">
            <v>06</v>
          </cell>
          <cell r="D724" t="str">
            <v>01</v>
          </cell>
          <cell r="E724" t="str">
            <v>CUSCO</v>
          </cell>
          <cell r="F724" t="str">
            <v>CANCHIS</v>
          </cell>
          <cell r="G724" t="str">
            <v>SICUANI</v>
          </cell>
          <cell r="H724" t="str">
            <v>010754</v>
          </cell>
          <cell r="I724" t="str">
            <v>1</v>
          </cell>
        </row>
        <row r="725">
          <cell r="A725" t="str">
            <v>CUSCOCANCHISCHECACUPE</v>
          </cell>
          <cell r="B725" t="str">
            <v>08</v>
          </cell>
          <cell r="C725" t="str">
            <v>06</v>
          </cell>
          <cell r="D725" t="str">
            <v>02</v>
          </cell>
          <cell r="E725" t="str">
            <v>CUSCO</v>
          </cell>
          <cell r="F725" t="str">
            <v>CANCHIS</v>
          </cell>
          <cell r="G725" t="str">
            <v>CHECACUPE</v>
          </cell>
          <cell r="H725" t="str">
            <v>012584</v>
          </cell>
          <cell r="I725" t="str">
            <v>2</v>
          </cell>
        </row>
        <row r="726">
          <cell r="A726" t="str">
            <v>CUSCOCANCHISCOMBAPATA</v>
          </cell>
          <cell r="B726" t="str">
            <v>08</v>
          </cell>
          <cell r="C726" t="str">
            <v>06</v>
          </cell>
          <cell r="D726" t="str">
            <v>03</v>
          </cell>
          <cell r="E726" t="str">
            <v>CUSCO</v>
          </cell>
          <cell r="F726" t="str">
            <v>CANCHIS</v>
          </cell>
          <cell r="G726" t="str">
            <v>COMBAPATA</v>
          </cell>
          <cell r="H726" t="str">
            <v>010756</v>
          </cell>
          <cell r="I726" t="str">
            <v>2</v>
          </cell>
        </row>
        <row r="727">
          <cell r="A727" t="str">
            <v>CUSCOCANCHISMARANGANI</v>
          </cell>
          <cell r="B727" t="str">
            <v>08</v>
          </cell>
          <cell r="C727" t="str">
            <v>06</v>
          </cell>
          <cell r="D727" t="str">
            <v>04</v>
          </cell>
          <cell r="E727" t="str">
            <v>CUSCO</v>
          </cell>
          <cell r="F727" t="str">
            <v>CANCHIS</v>
          </cell>
          <cell r="G727" t="str">
            <v>MARANGANI</v>
          </cell>
          <cell r="H727" t="str">
            <v>012057</v>
          </cell>
          <cell r="I727" t="str">
            <v>2</v>
          </cell>
        </row>
        <row r="728">
          <cell r="A728" t="str">
            <v>CUSCOCANCHISPITUMARCA</v>
          </cell>
          <cell r="B728" t="str">
            <v>08</v>
          </cell>
          <cell r="C728" t="str">
            <v>06</v>
          </cell>
          <cell r="D728" t="str">
            <v>05</v>
          </cell>
          <cell r="E728" t="str">
            <v>CUSCO</v>
          </cell>
          <cell r="F728" t="str">
            <v>CANCHIS</v>
          </cell>
          <cell r="G728" t="str">
            <v>PITUMARCA</v>
          </cell>
          <cell r="H728" t="str">
            <v>012585</v>
          </cell>
          <cell r="I728" t="str">
            <v>2</v>
          </cell>
        </row>
        <row r="729">
          <cell r="A729" t="str">
            <v>CUSCOCANCHISSAN PABLO</v>
          </cell>
          <cell r="B729" t="str">
            <v>08</v>
          </cell>
          <cell r="C729" t="str">
            <v>06</v>
          </cell>
          <cell r="D729" t="str">
            <v>06</v>
          </cell>
          <cell r="E729" t="str">
            <v>CUSCO</v>
          </cell>
          <cell r="F729" t="str">
            <v>CANCHIS</v>
          </cell>
          <cell r="G729" t="str">
            <v>SAN PABLO</v>
          </cell>
          <cell r="H729" t="str">
            <v>010759</v>
          </cell>
          <cell r="I729" t="str">
            <v>2</v>
          </cell>
        </row>
        <row r="730">
          <cell r="A730" t="str">
            <v>CUSCOCANCHISSAN PEDRO</v>
          </cell>
          <cell r="B730" t="str">
            <v>08</v>
          </cell>
          <cell r="C730" t="str">
            <v>06</v>
          </cell>
          <cell r="D730" t="str">
            <v>07</v>
          </cell>
          <cell r="E730" t="str">
            <v>CUSCO</v>
          </cell>
          <cell r="F730" t="str">
            <v>CANCHIS</v>
          </cell>
          <cell r="G730" t="str">
            <v>SAN PEDRO</v>
          </cell>
          <cell r="H730" t="str">
            <v>010760</v>
          </cell>
          <cell r="I730" t="str">
            <v>2</v>
          </cell>
        </row>
        <row r="731">
          <cell r="A731" t="str">
            <v>CUSCOCANCHISTINTA</v>
          </cell>
          <cell r="B731" t="str">
            <v>08</v>
          </cell>
          <cell r="C731" t="str">
            <v>06</v>
          </cell>
          <cell r="D731" t="str">
            <v>08</v>
          </cell>
          <cell r="E731" t="str">
            <v>CUSCO</v>
          </cell>
          <cell r="F731" t="str">
            <v>CANCHIS</v>
          </cell>
          <cell r="G731" t="str">
            <v>TINTA</v>
          </cell>
          <cell r="H731" t="str">
            <v>010761</v>
          </cell>
          <cell r="I731" t="str">
            <v>2</v>
          </cell>
        </row>
        <row r="732">
          <cell r="A732" t="str">
            <v>CUSCOCHUMBIVILCASSANTO TOMAS</v>
          </cell>
          <cell r="B732" t="str">
            <v>08</v>
          </cell>
          <cell r="C732" t="str">
            <v>07</v>
          </cell>
          <cell r="D732" t="str">
            <v>01</v>
          </cell>
          <cell r="E732" t="str">
            <v>CUSCO</v>
          </cell>
          <cell r="F732" t="str">
            <v>CHUMBIVILCAS</v>
          </cell>
          <cell r="G732" t="str">
            <v>SANTO TOMAS</v>
          </cell>
          <cell r="H732" t="str">
            <v>010776</v>
          </cell>
          <cell r="I732" t="str">
            <v>1</v>
          </cell>
        </row>
        <row r="733">
          <cell r="A733" t="str">
            <v>CUSCOCHUMBIVILCASCAPACMARCA</v>
          </cell>
          <cell r="B733" t="str">
            <v>08</v>
          </cell>
          <cell r="C733" t="str">
            <v>07</v>
          </cell>
          <cell r="D733" t="str">
            <v>02</v>
          </cell>
          <cell r="E733" t="str">
            <v>CUSCO</v>
          </cell>
          <cell r="F733" t="str">
            <v>CHUMBIVILCAS</v>
          </cell>
          <cell r="G733" t="str">
            <v>CAPACMARCA</v>
          </cell>
          <cell r="H733" t="str">
            <v>010777</v>
          </cell>
          <cell r="I733" t="str">
            <v>2</v>
          </cell>
        </row>
        <row r="734">
          <cell r="A734" t="str">
            <v>CUSCOCHUMBIVILCASCHAMACA</v>
          </cell>
          <cell r="B734" t="str">
            <v>08</v>
          </cell>
          <cell r="C734" t="str">
            <v>07</v>
          </cell>
          <cell r="D734" t="str">
            <v>03</v>
          </cell>
          <cell r="E734" t="str">
            <v>CUSCO</v>
          </cell>
          <cell r="F734" t="str">
            <v>CHUMBIVILCAS</v>
          </cell>
          <cell r="G734" t="str">
            <v>CHAMACA</v>
          </cell>
          <cell r="H734" t="str">
            <v>010778</v>
          </cell>
          <cell r="I734" t="str">
            <v>2</v>
          </cell>
        </row>
        <row r="735">
          <cell r="A735" t="str">
            <v>CUSCOCHUMBIVILCASCOLQUEMARCA</v>
          </cell>
          <cell r="B735" t="str">
            <v>08</v>
          </cell>
          <cell r="C735" t="str">
            <v>07</v>
          </cell>
          <cell r="D735" t="str">
            <v>04</v>
          </cell>
          <cell r="E735" t="str">
            <v>CUSCO</v>
          </cell>
          <cell r="F735" t="str">
            <v>CHUMBIVILCAS</v>
          </cell>
          <cell r="G735" t="str">
            <v>COLQUEMARCA</v>
          </cell>
          <cell r="H735" t="str">
            <v>010779</v>
          </cell>
          <cell r="I735" t="str">
            <v>2</v>
          </cell>
        </row>
        <row r="736">
          <cell r="A736" t="str">
            <v>CUSCOCHUMBIVILCASLIVITACA</v>
          </cell>
          <cell r="B736" t="str">
            <v>08</v>
          </cell>
          <cell r="C736" t="str">
            <v>07</v>
          </cell>
          <cell r="D736" t="str">
            <v>05</v>
          </cell>
          <cell r="E736" t="str">
            <v>CUSCO</v>
          </cell>
          <cell r="F736" t="str">
            <v>CHUMBIVILCAS</v>
          </cell>
          <cell r="G736" t="str">
            <v>LIVITACA</v>
          </cell>
          <cell r="H736" t="str">
            <v>010780</v>
          </cell>
          <cell r="I736" t="str">
            <v>2</v>
          </cell>
        </row>
        <row r="737">
          <cell r="A737" t="str">
            <v>CUSCOCHUMBIVILCASLLUSCO</v>
          </cell>
          <cell r="B737" t="str">
            <v>08</v>
          </cell>
          <cell r="C737" t="str">
            <v>07</v>
          </cell>
          <cell r="D737" t="str">
            <v>06</v>
          </cell>
          <cell r="E737" t="str">
            <v>CUSCO</v>
          </cell>
          <cell r="F737" t="str">
            <v>CHUMBIVILCAS</v>
          </cell>
          <cell r="G737" t="str">
            <v>LLUSCO</v>
          </cell>
          <cell r="H737" t="str">
            <v>012040</v>
          </cell>
          <cell r="I737" t="str">
            <v>2</v>
          </cell>
        </row>
        <row r="738">
          <cell r="A738" t="str">
            <v>CUSCOCHUMBIVILCASQUIÑOTA</v>
          </cell>
          <cell r="B738" t="str">
            <v>08</v>
          </cell>
          <cell r="C738" t="str">
            <v>07</v>
          </cell>
          <cell r="D738" t="str">
            <v>07</v>
          </cell>
          <cell r="E738" t="str">
            <v>CUSCO</v>
          </cell>
          <cell r="F738" t="str">
            <v>CHUMBIVILCAS</v>
          </cell>
          <cell r="G738" t="str">
            <v>QUIÑOTA</v>
          </cell>
          <cell r="H738" t="str">
            <v>010782</v>
          </cell>
          <cell r="I738" t="str">
            <v>2</v>
          </cell>
        </row>
        <row r="739">
          <cell r="A739" t="str">
            <v>CUSCOCHUMBIVILCASVELILLE</v>
          </cell>
          <cell r="B739" t="str">
            <v>08</v>
          </cell>
          <cell r="C739" t="str">
            <v>07</v>
          </cell>
          <cell r="D739" t="str">
            <v>08</v>
          </cell>
          <cell r="E739" t="str">
            <v>CUSCO</v>
          </cell>
          <cell r="F739" t="str">
            <v>CHUMBIVILCAS</v>
          </cell>
          <cell r="G739" t="str">
            <v>VELILLE</v>
          </cell>
          <cell r="H739" t="str">
            <v>010783</v>
          </cell>
          <cell r="I739" t="str">
            <v>2</v>
          </cell>
        </row>
        <row r="740">
          <cell r="A740" t="str">
            <v>CUSCOESPINARESPINAR</v>
          </cell>
          <cell r="B740" t="str">
            <v>08</v>
          </cell>
          <cell r="C740" t="str">
            <v>08</v>
          </cell>
          <cell r="D740" t="str">
            <v>01</v>
          </cell>
          <cell r="E740" t="str">
            <v>CUSCO</v>
          </cell>
          <cell r="F740" t="str">
            <v>ESPINAR</v>
          </cell>
          <cell r="G740" t="str">
            <v>ESPINAR</v>
          </cell>
          <cell r="H740" t="str">
            <v>010784</v>
          </cell>
          <cell r="I740" t="str">
            <v>1</v>
          </cell>
        </row>
        <row r="741">
          <cell r="A741" t="str">
            <v>CUSCOESPINARCONDOROMA</v>
          </cell>
          <cell r="B741" t="str">
            <v>08</v>
          </cell>
          <cell r="C741" t="str">
            <v>08</v>
          </cell>
          <cell r="D741" t="str">
            <v>02</v>
          </cell>
          <cell r="E741" t="str">
            <v>CUSCO</v>
          </cell>
          <cell r="F741" t="str">
            <v>ESPINAR</v>
          </cell>
          <cell r="G741" t="str">
            <v>CONDOROMA</v>
          </cell>
          <cell r="H741" t="str">
            <v>010785</v>
          </cell>
          <cell r="I741" t="str">
            <v>2</v>
          </cell>
        </row>
        <row r="742">
          <cell r="A742" t="str">
            <v>CUSCOESPINARCOPORAQUE</v>
          </cell>
          <cell r="B742" t="str">
            <v>08</v>
          </cell>
          <cell r="C742" t="str">
            <v>08</v>
          </cell>
          <cell r="D742" t="str">
            <v>03</v>
          </cell>
          <cell r="E742" t="str">
            <v>CUSCO</v>
          </cell>
          <cell r="F742" t="str">
            <v>ESPINAR</v>
          </cell>
          <cell r="G742" t="str">
            <v>COPORAQUE</v>
          </cell>
          <cell r="H742" t="str">
            <v>010786</v>
          </cell>
          <cell r="I742" t="str">
            <v>2</v>
          </cell>
        </row>
        <row r="743">
          <cell r="A743" t="str">
            <v>CUSCOESPINAROCORURO</v>
          </cell>
          <cell r="B743" t="str">
            <v>08</v>
          </cell>
          <cell r="C743" t="str">
            <v>08</v>
          </cell>
          <cell r="D743" t="str">
            <v>04</v>
          </cell>
          <cell r="E743" t="str">
            <v>CUSCO</v>
          </cell>
          <cell r="F743" t="str">
            <v>ESPINAR</v>
          </cell>
          <cell r="G743" t="str">
            <v>OCORURO</v>
          </cell>
          <cell r="H743" t="str">
            <v>010787</v>
          </cell>
          <cell r="I743" t="str">
            <v>2</v>
          </cell>
        </row>
        <row r="744">
          <cell r="A744" t="str">
            <v>CUSCOESPINARPALLPATA</v>
          </cell>
          <cell r="B744" t="str">
            <v>08</v>
          </cell>
          <cell r="C744" t="str">
            <v>08</v>
          </cell>
          <cell r="D744" t="str">
            <v>05</v>
          </cell>
          <cell r="E744" t="str">
            <v>CUSCO</v>
          </cell>
          <cell r="F744" t="str">
            <v>ESPINAR</v>
          </cell>
          <cell r="G744" t="str">
            <v>PALLPATA</v>
          </cell>
          <cell r="H744" t="str">
            <v>010788</v>
          </cell>
          <cell r="I744" t="str">
            <v>2</v>
          </cell>
        </row>
        <row r="745">
          <cell r="A745" t="str">
            <v>CUSCOESPINARPICHIGUA</v>
          </cell>
          <cell r="B745" t="str">
            <v>08</v>
          </cell>
          <cell r="C745" t="str">
            <v>08</v>
          </cell>
          <cell r="D745" t="str">
            <v>06</v>
          </cell>
          <cell r="E745" t="str">
            <v>CUSCO</v>
          </cell>
          <cell r="F745" t="str">
            <v>ESPINAR</v>
          </cell>
          <cell r="G745" t="str">
            <v>PICHIGUA</v>
          </cell>
          <cell r="H745" t="str">
            <v>010789</v>
          </cell>
          <cell r="I745" t="str">
            <v>2</v>
          </cell>
        </row>
        <row r="746">
          <cell r="A746" t="str">
            <v>CUSCOESPINARSUYCKUTAMBO</v>
          </cell>
          <cell r="B746" t="str">
            <v>08</v>
          </cell>
          <cell r="C746" t="str">
            <v>08</v>
          </cell>
          <cell r="D746" t="str">
            <v>07</v>
          </cell>
          <cell r="E746" t="str">
            <v>CUSCO</v>
          </cell>
          <cell r="F746" t="str">
            <v>ESPINAR</v>
          </cell>
          <cell r="G746" t="str">
            <v>SUYCKUTAMBO</v>
          </cell>
          <cell r="H746" t="str">
            <v>010790</v>
          </cell>
          <cell r="I746" t="str">
            <v>2</v>
          </cell>
        </row>
        <row r="747">
          <cell r="A747" t="str">
            <v>CUSCOESPINARALTO PICHIGUA</v>
          </cell>
          <cell r="B747" t="str">
            <v>08</v>
          </cell>
          <cell r="C747" t="str">
            <v>08</v>
          </cell>
          <cell r="D747" t="str">
            <v>08</v>
          </cell>
          <cell r="E747" t="str">
            <v>CUSCO</v>
          </cell>
          <cell r="F747" t="str">
            <v>ESPINAR</v>
          </cell>
          <cell r="G747" t="str">
            <v>ALTO PICHIGUA</v>
          </cell>
          <cell r="H747" t="str">
            <v>010791</v>
          </cell>
          <cell r="I747" t="str">
            <v>2</v>
          </cell>
        </row>
        <row r="748">
          <cell r="A748" t="str">
            <v>CUSCOLA CONVENCIONSANTA ANA</v>
          </cell>
          <cell r="B748" t="str">
            <v>08</v>
          </cell>
          <cell r="C748" t="str">
            <v>09</v>
          </cell>
          <cell r="D748" t="str">
            <v>01</v>
          </cell>
          <cell r="E748" t="str">
            <v>CUSCO</v>
          </cell>
          <cell r="F748" t="str">
            <v>LA CONVENCION</v>
          </cell>
          <cell r="G748" t="str">
            <v>SANTA ANA</v>
          </cell>
          <cell r="H748" t="str">
            <v>010709</v>
          </cell>
          <cell r="I748" t="str">
            <v>1</v>
          </cell>
        </row>
        <row r="749">
          <cell r="A749" t="str">
            <v>CUSCOLA CONVENCIONECHARATE</v>
          </cell>
          <cell r="B749" t="str">
            <v>08</v>
          </cell>
          <cell r="C749" t="str">
            <v>09</v>
          </cell>
          <cell r="D749" t="str">
            <v>02</v>
          </cell>
          <cell r="E749" t="str">
            <v>CUSCO</v>
          </cell>
          <cell r="F749" t="str">
            <v>LA CONVENCION</v>
          </cell>
          <cell r="G749" t="str">
            <v>ECHARATE</v>
          </cell>
          <cell r="H749" t="str">
            <v>010714</v>
          </cell>
          <cell r="I749" t="str">
            <v>2</v>
          </cell>
        </row>
        <row r="750">
          <cell r="A750" t="str">
            <v>CUSCOLA CONVENCIONHUAYOPATA</v>
          </cell>
          <cell r="B750" t="str">
            <v>08</v>
          </cell>
          <cell r="C750" t="str">
            <v>09</v>
          </cell>
          <cell r="D750" t="str">
            <v>03</v>
          </cell>
          <cell r="E750" t="str">
            <v>CUSCO</v>
          </cell>
          <cell r="F750" t="str">
            <v>LA CONVENCION</v>
          </cell>
          <cell r="G750" t="str">
            <v>HUAYOPATA</v>
          </cell>
          <cell r="H750" t="str">
            <v>012589</v>
          </cell>
          <cell r="I750" t="str">
            <v>2</v>
          </cell>
        </row>
        <row r="751">
          <cell r="A751" t="str">
            <v>CUSCOLA CONVENCIONMARANURA</v>
          </cell>
          <cell r="B751" t="str">
            <v>08</v>
          </cell>
          <cell r="C751" t="str">
            <v>09</v>
          </cell>
          <cell r="D751" t="str">
            <v>04</v>
          </cell>
          <cell r="E751" t="str">
            <v>CUSCO</v>
          </cell>
          <cell r="F751" t="str">
            <v>LA CONVENCION</v>
          </cell>
          <cell r="G751" t="str">
            <v>MARANURA</v>
          </cell>
          <cell r="H751" t="str">
            <v>010711</v>
          </cell>
          <cell r="I751" t="str">
            <v>2</v>
          </cell>
        </row>
        <row r="752">
          <cell r="A752" t="str">
            <v>CUSCOLA CONVENCIONOCOBAMBA</v>
          </cell>
          <cell r="B752" t="str">
            <v>08</v>
          </cell>
          <cell r="C752" t="str">
            <v>09</v>
          </cell>
          <cell r="D752" t="str">
            <v>05</v>
          </cell>
          <cell r="E752" t="str">
            <v>CUSCO</v>
          </cell>
          <cell r="F752" t="str">
            <v>LA CONVENCION</v>
          </cell>
          <cell r="G752" t="str">
            <v>OCOBAMBA</v>
          </cell>
          <cell r="H752" t="str">
            <v>012590</v>
          </cell>
          <cell r="I752" t="str">
            <v>2</v>
          </cell>
        </row>
        <row r="753">
          <cell r="A753" t="str">
            <v>CUSCOLA CONVENCIONQUELLOUNO</v>
          </cell>
          <cell r="B753" t="str">
            <v>08</v>
          </cell>
          <cell r="C753" t="str">
            <v>09</v>
          </cell>
          <cell r="D753" t="str">
            <v>06</v>
          </cell>
          <cell r="E753" t="str">
            <v>CUSCO</v>
          </cell>
          <cell r="F753" t="str">
            <v>LA CONVENCION</v>
          </cell>
          <cell r="G753" t="str">
            <v>QUELLOUNO</v>
          </cell>
          <cell r="H753" t="str">
            <v>010716</v>
          </cell>
          <cell r="I753" t="str">
            <v>2</v>
          </cell>
        </row>
        <row r="754">
          <cell r="A754" t="str">
            <v>CUSCOLA CONVENCIONQUIMBIRI</v>
          </cell>
          <cell r="B754" t="str">
            <v>08</v>
          </cell>
          <cell r="C754" t="str">
            <v>09</v>
          </cell>
          <cell r="D754" t="str">
            <v>07</v>
          </cell>
          <cell r="E754" t="str">
            <v>CUSCO</v>
          </cell>
          <cell r="F754" t="str">
            <v>LA CONVENCION</v>
          </cell>
          <cell r="G754" t="str">
            <v>QUIMBIRI</v>
          </cell>
          <cell r="H754" t="str">
            <v>010717</v>
          </cell>
          <cell r="I754" t="str">
            <v>2</v>
          </cell>
        </row>
        <row r="755">
          <cell r="A755" t="str">
            <v>CUSCOLA CONVENCIONSANTA TERESA</v>
          </cell>
          <cell r="B755" t="str">
            <v>08</v>
          </cell>
          <cell r="C755" t="str">
            <v>09</v>
          </cell>
          <cell r="D755" t="str">
            <v>08</v>
          </cell>
          <cell r="E755" t="str">
            <v>CUSCO</v>
          </cell>
          <cell r="F755" t="str">
            <v>LA CONVENCION</v>
          </cell>
          <cell r="G755" t="str">
            <v>SANTA TERESA</v>
          </cell>
          <cell r="H755" t="str">
            <v>010712</v>
          </cell>
          <cell r="I755" t="str">
            <v>2</v>
          </cell>
        </row>
        <row r="756">
          <cell r="A756" t="str">
            <v>CUSCOLA CONVENCIONVILCABAMBA</v>
          </cell>
          <cell r="B756" t="str">
            <v>08</v>
          </cell>
          <cell r="C756" t="str">
            <v>09</v>
          </cell>
          <cell r="D756" t="str">
            <v>09</v>
          </cell>
          <cell r="E756" t="str">
            <v>CUSCO</v>
          </cell>
          <cell r="F756" t="str">
            <v>LA CONVENCION</v>
          </cell>
          <cell r="G756" t="str">
            <v>VILCABAMBA</v>
          </cell>
          <cell r="H756" t="str">
            <v>010713</v>
          </cell>
          <cell r="I756" t="str">
            <v>2</v>
          </cell>
        </row>
        <row r="757">
          <cell r="A757" t="str">
            <v>CUSCOLA CONVENCIONPICHARI</v>
          </cell>
          <cell r="B757" t="str">
            <v>08</v>
          </cell>
          <cell r="C757" t="str">
            <v>09</v>
          </cell>
          <cell r="D757" t="str">
            <v>10</v>
          </cell>
          <cell r="E757" t="str">
            <v>CUSCO</v>
          </cell>
          <cell r="F757" t="str">
            <v>LA CONVENCION</v>
          </cell>
          <cell r="G757" t="str">
            <v>PICHARI</v>
          </cell>
          <cell r="H757" t="str">
            <v>010718</v>
          </cell>
          <cell r="I757" t="str">
            <v>2</v>
          </cell>
        </row>
        <row r="758">
          <cell r="A758" t="str">
            <v>CUSCOPARUROPARURO</v>
          </cell>
          <cell r="B758" t="str">
            <v>08</v>
          </cell>
          <cell r="C758" t="str">
            <v>10</v>
          </cell>
          <cell r="D758" t="str">
            <v>01</v>
          </cell>
          <cell r="E758" t="str">
            <v>CUSCO</v>
          </cell>
          <cell r="F758" t="str">
            <v>PARURO</v>
          </cell>
          <cell r="G758" t="str">
            <v>PARURO</v>
          </cell>
          <cell r="H758" t="str">
            <v>010720</v>
          </cell>
          <cell r="I758" t="str">
            <v>1</v>
          </cell>
        </row>
        <row r="759">
          <cell r="A759" t="str">
            <v>CUSCOPARUROACCHA</v>
          </cell>
          <cell r="B759" t="str">
            <v>08</v>
          </cell>
          <cell r="C759" t="str">
            <v>10</v>
          </cell>
          <cell r="D759" t="str">
            <v>02</v>
          </cell>
          <cell r="E759" t="str">
            <v>CUSCO</v>
          </cell>
          <cell r="F759" t="str">
            <v>PARURO</v>
          </cell>
          <cell r="G759" t="str">
            <v>ACCHA</v>
          </cell>
          <cell r="H759" t="str">
            <v>010721</v>
          </cell>
          <cell r="I759" t="str">
            <v>2</v>
          </cell>
        </row>
        <row r="760">
          <cell r="A760" t="str">
            <v>CUSCOPARUROCCAPI</v>
          </cell>
          <cell r="B760" t="str">
            <v>08</v>
          </cell>
          <cell r="C760" t="str">
            <v>10</v>
          </cell>
          <cell r="D760" t="str">
            <v>03</v>
          </cell>
          <cell r="E760" t="str">
            <v>CUSCO</v>
          </cell>
          <cell r="F760" t="str">
            <v>PARURO</v>
          </cell>
          <cell r="G760" t="str">
            <v>CCAPI</v>
          </cell>
          <cell r="H760" t="str">
            <v>010722</v>
          </cell>
          <cell r="I760" t="str">
            <v>2</v>
          </cell>
        </row>
        <row r="761">
          <cell r="A761" t="str">
            <v>CUSCOPARUROCOLCHA</v>
          </cell>
          <cell r="B761" t="str">
            <v>08</v>
          </cell>
          <cell r="C761" t="str">
            <v>10</v>
          </cell>
          <cell r="D761" t="str">
            <v>04</v>
          </cell>
          <cell r="E761" t="str">
            <v>CUSCO</v>
          </cell>
          <cell r="F761" t="str">
            <v>PARURO</v>
          </cell>
          <cell r="G761" t="str">
            <v>COLCHA</v>
          </cell>
          <cell r="H761" t="str">
            <v>010723</v>
          </cell>
          <cell r="I761" t="str">
            <v>2</v>
          </cell>
        </row>
        <row r="762">
          <cell r="A762" t="str">
            <v>CUSCOPARUROHUANOQUITE</v>
          </cell>
          <cell r="B762" t="str">
            <v>08</v>
          </cell>
          <cell r="C762" t="str">
            <v>10</v>
          </cell>
          <cell r="D762" t="str">
            <v>05</v>
          </cell>
          <cell r="E762" t="str">
            <v>CUSCO</v>
          </cell>
          <cell r="F762" t="str">
            <v>PARURO</v>
          </cell>
          <cell r="G762" t="str">
            <v>HUANOQUITE</v>
          </cell>
          <cell r="H762" t="str">
            <v>010724</v>
          </cell>
          <cell r="I762" t="str">
            <v>2</v>
          </cell>
        </row>
        <row r="763">
          <cell r="A763" t="str">
            <v>CUSCOPARUROOMACHA</v>
          </cell>
          <cell r="B763" t="str">
            <v>08</v>
          </cell>
          <cell r="C763" t="str">
            <v>10</v>
          </cell>
          <cell r="D763" t="str">
            <v>06</v>
          </cell>
          <cell r="E763" t="str">
            <v>CUSCO</v>
          </cell>
          <cell r="F763" t="str">
            <v>PARURO</v>
          </cell>
          <cell r="G763" t="str">
            <v>OMACHA</v>
          </cell>
          <cell r="H763" t="str">
            <v>010725</v>
          </cell>
          <cell r="I763" t="str">
            <v>2</v>
          </cell>
        </row>
        <row r="764">
          <cell r="A764" t="str">
            <v>CUSCOPARUROPACCARITAMBO</v>
          </cell>
          <cell r="B764" t="str">
            <v>08</v>
          </cell>
          <cell r="C764" t="str">
            <v>10</v>
          </cell>
          <cell r="D764" t="str">
            <v>07</v>
          </cell>
          <cell r="E764" t="str">
            <v>CUSCO</v>
          </cell>
          <cell r="F764" t="str">
            <v>PARURO</v>
          </cell>
          <cell r="G764" t="str">
            <v>PACCARITAMBO</v>
          </cell>
          <cell r="H764" t="str">
            <v>010751</v>
          </cell>
          <cell r="I764" t="str">
            <v>2</v>
          </cell>
        </row>
        <row r="765">
          <cell r="A765" t="str">
            <v>CUSCOPARUROPILLPINTO</v>
          </cell>
          <cell r="B765" t="str">
            <v>08</v>
          </cell>
          <cell r="C765" t="str">
            <v>10</v>
          </cell>
          <cell r="D765" t="str">
            <v>08</v>
          </cell>
          <cell r="E765" t="str">
            <v>CUSCO</v>
          </cell>
          <cell r="F765" t="str">
            <v>PARURO</v>
          </cell>
          <cell r="G765" t="str">
            <v>PILLPINTO</v>
          </cell>
          <cell r="H765" t="str">
            <v>010727</v>
          </cell>
          <cell r="I765" t="str">
            <v>2</v>
          </cell>
        </row>
        <row r="766">
          <cell r="A766" t="str">
            <v>CUSCOPARUROYAURISQUE</v>
          </cell>
          <cell r="B766" t="str">
            <v>08</v>
          </cell>
          <cell r="C766" t="str">
            <v>10</v>
          </cell>
          <cell r="D766" t="str">
            <v>09</v>
          </cell>
          <cell r="E766" t="str">
            <v>CUSCO</v>
          </cell>
          <cell r="F766" t="str">
            <v>PARURO</v>
          </cell>
          <cell r="G766" t="str">
            <v>YAURISQUE</v>
          </cell>
          <cell r="H766" t="str">
            <v>010728</v>
          </cell>
          <cell r="I766" t="str">
            <v>2</v>
          </cell>
        </row>
        <row r="767">
          <cell r="A767" t="str">
            <v>CUSCOPAUCARTAMBOPAUCARTAMBO</v>
          </cell>
          <cell r="B767" t="str">
            <v>08</v>
          </cell>
          <cell r="C767" t="str">
            <v>11</v>
          </cell>
          <cell r="D767" t="str">
            <v>01</v>
          </cell>
          <cell r="E767" t="str">
            <v>CUSCO</v>
          </cell>
          <cell r="F767" t="str">
            <v>PAUCARTAMBO</v>
          </cell>
          <cell r="G767" t="str">
            <v>PAUCARTAMBO</v>
          </cell>
          <cell r="H767" t="str">
            <v>010729</v>
          </cell>
          <cell r="I767" t="str">
            <v>1</v>
          </cell>
        </row>
        <row r="768">
          <cell r="A768" t="str">
            <v>CUSCOPAUCARTAMBOCAICAY</v>
          </cell>
          <cell r="B768" t="str">
            <v>08</v>
          </cell>
          <cell r="C768" t="str">
            <v>11</v>
          </cell>
          <cell r="D768" t="str">
            <v>02</v>
          </cell>
          <cell r="E768" t="str">
            <v>CUSCO</v>
          </cell>
          <cell r="F768" t="str">
            <v>PAUCARTAMBO</v>
          </cell>
          <cell r="G768" t="str">
            <v>CAICAY</v>
          </cell>
          <cell r="H768" t="str">
            <v>010730</v>
          </cell>
          <cell r="I768" t="str">
            <v>2</v>
          </cell>
        </row>
        <row r="769">
          <cell r="A769" t="str">
            <v>CUSCOPAUCARTAMBOCHALLABAMBA</v>
          </cell>
          <cell r="B769" t="str">
            <v>08</v>
          </cell>
          <cell r="C769" t="str">
            <v>11</v>
          </cell>
          <cell r="D769" t="str">
            <v>03</v>
          </cell>
          <cell r="E769" t="str">
            <v>CUSCO</v>
          </cell>
          <cell r="F769" t="str">
            <v>PAUCARTAMBO</v>
          </cell>
          <cell r="G769" t="str">
            <v>CHALLABAMBA</v>
          </cell>
          <cell r="H769" t="str">
            <v>010731</v>
          </cell>
          <cell r="I769" t="str">
            <v>2</v>
          </cell>
        </row>
        <row r="770">
          <cell r="A770" t="str">
            <v>CUSCOPAUCARTAMBOCOLQUEPATA</v>
          </cell>
          <cell r="B770" t="str">
            <v>08</v>
          </cell>
          <cell r="C770" t="str">
            <v>11</v>
          </cell>
          <cell r="D770" t="str">
            <v>04</v>
          </cell>
          <cell r="E770" t="str">
            <v>CUSCO</v>
          </cell>
          <cell r="F770" t="str">
            <v>PAUCARTAMBO</v>
          </cell>
          <cell r="G770" t="str">
            <v>COLQUEPATA</v>
          </cell>
          <cell r="H770" t="str">
            <v>010732</v>
          </cell>
          <cell r="I770" t="str">
            <v>2</v>
          </cell>
        </row>
        <row r="771">
          <cell r="A771" t="str">
            <v>CUSCOPAUCARTAMBOHUANCARANI</v>
          </cell>
          <cell r="B771" t="str">
            <v>08</v>
          </cell>
          <cell r="C771" t="str">
            <v>11</v>
          </cell>
          <cell r="D771" t="str">
            <v>05</v>
          </cell>
          <cell r="E771" t="str">
            <v>CUSCO</v>
          </cell>
          <cell r="F771" t="str">
            <v>PAUCARTAMBO</v>
          </cell>
          <cell r="G771" t="str">
            <v>HUANCARANI</v>
          </cell>
          <cell r="H771" t="str">
            <v>010733</v>
          </cell>
          <cell r="I771" t="str">
            <v>2</v>
          </cell>
        </row>
        <row r="772">
          <cell r="A772" t="str">
            <v>CUSCOPAUCARTAMBOKOSÑIPATA</v>
          </cell>
          <cell r="B772" t="str">
            <v>08</v>
          </cell>
          <cell r="C772" t="str">
            <v>11</v>
          </cell>
          <cell r="D772" t="str">
            <v>06</v>
          </cell>
          <cell r="E772" t="str">
            <v>CUSCO</v>
          </cell>
          <cell r="F772" t="str">
            <v>PAUCARTAMBO</v>
          </cell>
          <cell r="G772" t="str">
            <v>KOSÑIPATA</v>
          </cell>
          <cell r="H772" t="str">
            <v>010734</v>
          </cell>
          <cell r="I772" t="str">
            <v>2</v>
          </cell>
        </row>
        <row r="773">
          <cell r="A773" t="str">
            <v>CUSCOQUISPICANCHIURCOS</v>
          </cell>
          <cell r="B773" t="str">
            <v>08</v>
          </cell>
          <cell r="C773" t="str">
            <v>12</v>
          </cell>
          <cell r="D773" t="str">
            <v>01</v>
          </cell>
          <cell r="E773" t="str">
            <v>CUSCO</v>
          </cell>
          <cell r="F773" t="str">
            <v>QUISPICANCHI</v>
          </cell>
          <cell r="G773" t="str">
            <v>URCOS</v>
          </cell>
          <cell r="H773" t="str">
            <v>010735</v>
          </cell>
          <cell r="I773" t="str">
            <v>1</v>
          </cell>
        </row>
        <row r="774">
          <cell r="A774" t="str">
            <v>CUSCOQUISPICANCHIANDAHUAYLILLAS</v>
          </cell>
          <cell r="B774" t="str">
            <v>08</v>
          </cell>
          <cell r="C774" t="str">
            <v>12</v>
          </cell>
          <cell r="D774" t="str">
            <v>02</v>
          </cell>
          <cell r="E774" t="str">
            <v>CUSCO</v>
          </cell>
          <cell r="F774" t="str">
            <v>QUISPICANCHI</v>
          </cell>
          <cell r="G774" t="str">
            <v>ANDAHUAYLILLAS</v>
          </cell>
          <cell r="H774" t="str">
            <v>010736</v>
          </cell>
          <cell r="I774" t="str">
            <v>2</v>
          </cell>
        </row>
        <row r="775">
          <cell r="A775" t="str">
            <v>CUSCOQUISPICANCHICAMANTI</v>
          </cell>
          <cell r="B775" t="str">
            <v>08</v>
          </cell>
          <cell r="C775" t="str">
            <v>12</v>
          </cell>
          <cell r="D775" t="str">
            <v>03</v>
          </cell>
          <cell r="E775" t="str">
            <v>CUSCO</v>
          </cell>
          <cell r="F775" t="str">
            <v>QUISPICANCHI</v>
          </cell>
          <cell r="G775" t="str">
            <v>CAMANTI</v>
          </cell>
          <cell r="H775" t="str">
            <v>010742</v>
          </cell>
          <cell r="I775" t="str">
            <v>2</v>
          </cell>
        </row>
        <row r="776">
          <cell r="A776" t="str">
            <v>CUSCOQUISPICANCHICCARHUAYO</v>
          </cell>
          <cell r="B776" t="str">
            <v>08</v>
          </cell>
          <cell r="C776" t="str">
            <v>12</v>
          </cell>
          <cell r="D776" t="str">
            <v>04</v>
          </cell>
          <cell r="E776" t="str">
            <v>CUSCO</v>
          </cell>
          <cell r="F776" t="str">
            <v>QUISPICANCHI</v>
          </cell>
          <cell r="G776" t="str">
            <v>CCARHUAYO</v>
          </cell>
          <cell r="H776" t="str">
            <v>010743</v>
          </cell>
          <cell r="I776" t="str">
            <v>2</v>
          </cell>
        </row>
        <row r="777">
          <cell r="A777" t="str">
            <v>CUSCOQUISPICANCHICCATCA</v>
          </cell>
          <cell r="B777" t="str">
            <v>08</v>
          </cell>
          <cell r="C777" t="str">
            <v>12</v>
          </cell>
          <cell r="D777" t="str">
            <v>05</v>
          </cell>
          <cell r="E777" t="str">
            <v>CUSCO</v>
          </cell>
          <cell r="F777" t="str">
            <v>QUISPICANCHI</v>
          </cell>
          <cell r="G777" t="str">
            <v>CCATCA</v>
          </cell>
          <cell r="H777" t="str">
            <v>012834</v>
          </cell>
          <cell r="I777" t="str">
            <v>2</v>
          </cell>
        </row>
        <row r="778">
          <cell r="A778" t="str">
            <v>CUSCOQUISPICANCHICUSIPATA</v>
          </cell>
          <cell r="B778" t="str">
            <v>08</v>
          </cell>
          <cell r="C778" t="str">
            <v>12</v>
          </cell>
          <cell r="D778" t="str">
            <v>06</v>
          </cell>
          <cell r="E778" t="str">
            <v>CUSCO</v>
          </cell>
          <cell r="F778" t="str">
            <v>QUISPICANCHI</v>
          </cell>
          <cell r="G778" t="str">
            <v>CUSIPATA</v>
          </cell>
          <cell r="H778" t="str">
            <v>012047</v>
          </cell>
          <cell r="I778" t="str">
            <v>2</v>
          </cell>
        </row>
        <row r="779">
          <cell r="A779" t="str">
            <v>CUSCOQUISPICANCHIHUARO</v>
          </cell>
          <cell r="B779" t="str">
            <v>08</v>
          </cell>
          <cell r="C779" t="str">
            <v>12</v>
          </cell>
          <cell r="D779" t="str">
            <v>07</v>
          </cell>
          <cell r="E779" t="str">
            <v>CUSCO</v>
          </cell>
          <cell r="F779" t="str">
            <v>QUISPICANCHI</v>
          </cell>
          <cell r="G779" t="str">
            <v>HUARO</v>
          </cell>
          <cell r="H779" t="str">
            <v>010738</v>
          </cell>
          <cell r="I779" t="str">
            <v>2</v>
          </cell>
        </row>
        <row r="780">
          <cell r="A780" t="str">
            <v>CUSCOQUISPICANCHILUCRE</v>
          </cell>
          <cell r="B780" t="str">
            <v>08</v>
          </cell>
          <cell r="C780" t="str">
            <v>12</v>
          </cell>
          <cell r="D780" t="str">
            <v>08</v>
          </cell>
          <cell r="E780" t="str">
            <v>CUSCO</v>
          </cell>
          <cell r="F780" t="str">
            <v>QUISPICANCHI</v>
          </cell>
          <cell r="G780" t="str">
            <v>LUCRE</v>
          </cell>
          <cell r="H780" t="str">
            <v>010739</v>
          </cell>
          <cell r="I780" t="str">
            <v>2</v>
          </cell>
        </row>
        <row r="781">
          <cell r="A781" t="str">
            <v>CUSCOQUISPICANCHIMARCAPATA</v>
          </cell>
          <cell r="B781" t="str">
            <v>08</v>
          </cell>
          <cell r="C781" t="str">
            <v>12</v>
          </cell>
          <cell r="D781" t="str">
            <v>09</v>
          </cell>
          <cell r="E781" t="str">
            <v>CUSCO</v>
          </cell>
          <cell r="F781" t="str">
            <v>QUISPICANCHI</v>
          </cell>
          <cell r="G781" t="str">
            <v>MARCAPATA</v>
          </cell>
          <cell r="H781" t="str">
            <v>010745</v>
          </cell>
          <cell r="I781" t="str">
            <v>2</v>
          </cell>
        </row>
        <row r="782">
          <cell r="A782" t="str">
            <v>CUSCOQUISPICANCHIOCONGATE</v>
          </cell>
          <cell r="B782" t="str">
            <v>08</v>
          </cell>
          <cell r="C782" t="str">
            <v>12</v>
          </cell>
          <cell r="D782" t="str">
            <v>10</v>
          </cell>
          <cell r="E782" t="str">
            <v>CUSCO</v>
          </cell>
          <cell r="F782" t="str">
            <v>QUISPICANCHI</v>
          </cell>
          <cell r="G782" t="str">
            <v>OCONGATE</v>
          </cell>
          <cell r="H782" t="str">
            <v>012056</v>
          </cell>
          <cell r="I782" t="str">
            <v>2</v>
          </cell>
        </row>
        <row r="783">
          <cell r="A783" t="str">
            <v>CUSCOQUISPICANCHIOROPESA</v>
          </cell>
          <cell r="B783" t="str">
            <v>08</v>
          </cell>
          <cell r="C783" t="str">
            <v>12</v>
          </cell>
          <cell r="D783" t="str">
            <v>11</v>
          </cell>
          <cell r="E783" t="str">
            <v>CUSCO</v>
          </cell>
          <cell r="F783" t="str">
            <v>QUISPICANCHI</v>
          </cell>
          <cell r="G783" t="str">
            <v>OROPESA</v>
          </cell>
          <cell r="H783" t="str">
            <v>012048</v>
          </cell>
          <cell r="I783" t="str">
            <v>2</v>
          </cell>
        </row>
        <row r="784">
          <cell r="A784" t="str">
            <v>CUSCOQUISPICANCHIQUIQUIJANA</v>
          </cell>
          <cell r="B784" t="str">
            <v>08</v>
          </cell>
          <cell r="C784" t="str">
            <v>12</v>
          </cell>
          <cell r="D784" t="str">
            <v>12</v>
          </cell>
          <cell r="E784" t="str">
            <v>CUSCO</v>
          </cell>
          <cell r="F784" t="str">
            <v>QUISPICANCHI</v>
          </cell>
          <cell r="G784" t="str">
            <v>QUIQUIJANA</v>
          </cell>
          <cell r="H784" t="str">
            <v>010741</v>
          </cell>
          <cell r="I784" t="str">
            <v>2</v>
          </cell>
        </row>
        <row r="785">
          <cell r="A785" t="str">
            <v>CUSCOURUBAMBAURUBAMBA</v>
          </cell>
          <cell r="B785" t="str">
            <v>08</v>
          </cell>
          <cell r="C785" t="str">
            <v>13</v>
          </cell>
          <cell r="D785" t="str">
            <v>01</v>
          </cell>
          <cell r="E785" t="str">
            <v>CUSCO</v>
          </cell>
          <cell r="F785" t="str">
            <v>URUBAMBA</v>
          </cell>
          <cell r="G785" t="str">
            <v>URUBAMBA</v>
          </cell>
          <cell r="H785" t="str">
            <v>012070</v>
          </cell>
          <cell r="I785" t="str">
            <v>1</v>
          </cell>
        </row>
        <row r="786">
          <cell r="A786" t="str">
            <v>CUSCOURUBAMBACHINCHERO</v>
          </cell>
          <cell r="B786" t="str">
            <v>08</v>
          </cell>
          <cell r="C786" t="str">
            <v>13</v>
          </cell>
          <cell r="D786" t="str">
            <v>02</v>
          </cell>
          <cell r="E786" t="str">
            <v>CUSCO</v>
          </cell>
          <cell r="F786" t="str">
            <v>URUBAMBA</v>
          </cell>
          <cell r="G786" t="str">
            <v>CHINCHERO</v>
          </cell>
          <cell r="H786" t="str">
            <v>012054</v>
          </cell>
          <cell r="I786" t="str">
            <v>2</v>
          </cell>
        </row>
        <row r="787">
          <cell r="A787" t="str">
            <v>CUSCOURUBAMBAHUAYLLABAMBA</v>
          </cell>
          <cell r="B787" t="str">
            <v>08</v>
          </cell>
          <cell r="C787" t="str">
            <v>13</v>
          </cell>
          <cell r="D787" t="str">
            <v>03</v>
          </cell>
          <cell r="E787" t="str">
            <v>CUSCO</v>
          </cell>
          <cell r="F787" t="str">
            <v>URUBAMBA</v>
          </cell>
          <cell r="G787" t="str">
            <v>HUAYLLABAMBA</v>
          </cell>
          <cell r="H787" t="str">
            <v>010749</v>
          </cell>
          <cell r="I787" t="str">
            <v>2</v>
          </cell>
        </row>
        <row r="788">
          <cell r="A788" t="str">
            <v>CUSCOURUBAMBAMACHUPICCHU</v>
          </cell>
          <cell r="B788" t="str">
            <v>08</v>
          </cell>
          <cell r="C788" t="str">
            <v>13</v>
          </cell>
          <cell r="D788" t="str">
            <v>04</v>
          </cell>
          <cell r="E788" t="str">
            <v>CUSCO</v>
          </cell>
          <cell r="F788" t="str">
            <v>URUBAMBA</v>
          </cell>
          <cell r="G788" t="str">
            <v>MACHUPICCHU</v>
          </cell>
          <cell r="H788" t="str">
            <v>010750</v>
          </cell>
          <cell r="I788" t="str">
            <v>2</v>
          </cell>
        </row>
        <row r="789">
          <cell r="A789" t="str">
            <v>CUSCOURUBAMBAMARAS</v>
          </cell>
          <cell r="B789" t="str">
            <v>08</v>
          </cell>
          <cell r="C789" t="str">
            <v>13</v>
          </cell>
          <cell r="D789" t="str">
            <v>05</v>
          </cell>
          <cell r="E789" t="str">
            <v>CUSCO</v>
          </cell>
          <cell r="F789" t="str">
            <v>URUBAMBA</v>
          </cell>
          <cell r="G789" t="str">
            <v>MARAS</v>
          </cell>
          <cell r="H789" t="str">
            <v>010726</v>
          </cell>
          <cell r="I789" t="str">
            <v>2</v>
          </cell>
        </row>
        <row r="790">
          <cell r="A790" t="str">
            <v>CUSCOURUBAMBAOLLANTAYTAMBO</v>
          </cell>
          <cell r="B790" t="str">
            <v>08</v>
          </cell>
          <cell r="C790" t="str">
            <v>13</v>
          </cell>
          <cell r="D790" t="str">
            <v>06</v>
          </cell>
          <cell r="E790" t="str">
            <v>CUSCO</v>
          </cell>
          <cell r="F790" t="str">
            <v>URUBAMBA</v>
          </cell>
          <cell r="G790" t="str">
            <v>OLLANTAYTAMBO</v>
          </cell>
          <cell r="H790" t="str">
            <v>012572</v>
          </cell>
          <cell r="I790" t="str">
            <v>2</v>
          </cell>
        </row>
        <row r="791">
          <cell r="A791" t="str">
            <v>CUSCOURUBAMBAYUCAY</v>
          </cell>
          <cell r="B791" t="str">
            <v>08</v>
          </cell>
          <cell r="C791" t="str">
            <v>13</v>
          </cell>
          <cell r="D791" t="str">
            <v>07</v>
          </cell>
          <cell r="E791" t="str">
            <v>CUSCO</v>
          </cell>
          <cell r="F791" t="str">
            <v>URUBAMBA</v>
          </cell>
          <cell r="G791" t="str">
            <v>YUCAY</v>
          </cell>
          <cell r="H791" t="str">
            <v>010753</v>
          </cell>
          <cell r="I791" t="str">
            <v>2</v>
          </cell>
        </row>
        <row r="792">
          <cell r="A792" t="str">
            <v>HUANCAVELICAHUANCAVELICAHUANCAVELICA</v>
          </cell>
          <cell r="B792" t="str">
            <v>09</v>
          </cell>
          <cell r="C792" t="str">
            <v>01</v>
          </cell>
          <cell r="D792" t="str">
            <v>01</v>
          </cell>
          <cell r="E792" t="str">
            <v>HUANCAVELICA</v>
          </cell>
          <cell r="F792" t="str">
            <v>HUANCAVELICA</v>
          </cell>
          <cell r="G792" t="str">
            <v>HUANCAVELICA</v>
          </cell>
          <cell r="H792" t="str">
            <v>010792</v>
          </cell>
          <cell r="I792" t="str">
            <v>1</v>
          </cell>
        </row>
        <row r="793">
          <cell r="A793" t="str">
            <v>HUANCAVELICAHUANCAVELICAACOBAMBILLA</v>
          </cell>
          <cell r="B793" t="str">
            <v>09</v>
          </cell>
          <cell r="C793" t="str">
            <v>01</v>
          </cell>
          <cell r="D793" t="str">
            <v>02</v>
          </cell>
          <cell r="E793" t="str">
            <v>HUANCAVELICA</v>
          </cell>
          <cell r="F793" t="str">
            <v>HUANCAVELICA</v>
          </cell>
          <cell r="G793" t="str">
            <v>ACOBAMBILLA</v>
          </cell>
          <cell r="H793" t="str">
            <v>010801</v>
          </cell>
          <cell r="I793" t="str">
            <v>2</v>
          </cell>
        </row>
        <row r="794">
          <cell r="A794" t="str">
            <v>HUANCAVELICAHUANCAVELICAACORIA</v>
          </cell>
          <cell r="B794" t="str">
            <v>09</v>
          </cell>
          <cell r="C794" t="str">
            <v>01</v>
          </cell>
          <cell r="D794" t="str">
            <v>03</v>
          </cell>
          <cell r="E794" t="str">
            <v>HUANCAVELICA</v>
          </cell>
          <cell r="F794" t="str">
            <v>HUANCAVELICA</v>
          </cell>
          <cell r="G794" t="str">
            <v>ACORIA</v>
          </cell>
          <cell r="H794" t="str">
            <v>010793</v>
          </cell>
          <cell r="I794" t="str">
            <v>2</v>
          </cell>
        </row>
        <row r="795">
          <cell r="A795" t="str">
            <v>HUANCAVELICAHUANCAVELICACONAYCA</v>
          </cell>
          <cell r="B795" t="str">
            <v>09</v>
          </cell>
          <cell r="C795" t="str">
            <v>01</v>
          </cell>
          <cell r="D795" t="str">
            <v>04</v>
          </cell>
          <cell r="E795" t="str">
            <v>HUANCAVELICA</v>
          </cell>
          <cell r="F795" t="str">
            <v>HUANCAVELICA</v>
          </cell>
          <cell r="G795" t="str">
            <v>CONAYCA</v>
          </cell>
          <cell r="H795" t="str">
            <v>010802</v>
          </cell>
          <cell r="I795" t="str">
            <v>2</v>
          </cell>
        </row>
        <row r="796">
          <cell r="A796" t="str">
            <v>HUANCAVELICAHUANCAVELICACUENCA</v>
          </cell>
          <cell r="B796" t="str">
            <v>09</v>
          </cell>
          <cell r="C796" t="str">
            <v>01</v>
          </cell>
          <cell r="D796" t="str">
            <v>05</v>
          </cell>
          <cell r="E796" t="str">
            <v>HUANCAVELICA</v>
          </cell>
          <cell r="F796" t="str">
            <v>HUANCAVELICA</v>
          </cell>
          <cell r="G796" t="str">
            <v>CUENCA</v>
          </cell>
          <cell r="H796" t="str">
            <v>010803</v>
          </cell>
          <cell r="I796" t="str">
            <v>2</v>
          </cell>
        </row>
        <row r="797">
          <cell r="A797" t="str">
            <v>HUANCAVELICAHUANCAVELICAHUACHOCOLPA</v>
          </cell>
          <cell r="B797" t="str">
            <v>09</v>
          </cell>
          <cell r="C797" t="str">
            <v>01</v>
          </cell>
          <cell r="D797" t="str">
            <v>06</v>
          </cell>
          <cell r="E797" t="str">
            <v>HUANCAVELICA</v>
          </cell>
          <cell r="F797" t="str">
            <v>HUANCAVELICA</v>
          </cell>
          <cell r="G797" t="str">
            <v>HUACHOCOLPA</v>
          </cell>
          <cell r="H797" t="str">
            <v>010794</v>
          </cell>
          <cell r="I797" t="str">
            <v>2</v>
          </cell>
        </row>
        <row r="798">
          <cell r="A798" t="str">
            <v>HUANCAVELICAHUANCAVELICAHUAYLLAHUARA</v>
          </cell>
          <cell r="B798" t="str">
            <v>09</v>
          </cell>
          <cell r="C798" t="str">
            <v>01</v>
          </cell>
          <cell r="D798" t="str">
            <v>07</v>
          </cell>
          <cell r="E798" t="str">
            <v>HUANCAVELICA</v>
          </cell>
          <cell r="F798" t="str">
            <v>HUANCAVELICA</v>
          </cell>
          <cell r="G798" t="str">
            <v>HUAYLLAHUARA</v>
          </cell>
          <cell r="H798" t="str">
            <v>010804</v>
          </cell>
          <cell r="I798" t="str">
            <v>2</v>
          </cell>
        </row>
        <row r="799">
          <cell r="A799" t="str">
            <v>HUANCAVELICAHUANCAVELICAIZCUCHACA</v>
          </cell>
          <cell r="B799" t="str">
            <v>09</v>
          </cell>
          <cell r="C799" t="str">
            <v>01</v>
          </cell>
          <cell r="D799" t="str">
            <v>08</v>
          </cell>
          <cell r="E799" t="str">
            <v>HUANCAVELICA</v>
          </cell>
          <cell r="F799" t="str">
            <v>HUANCAVELICA</v>
          </cell>
          <cell r="G799" t="str">
            <v>IZCUCHACA</v>
          </cell>
          <cell r="H799" t="str">
            <v>010805</v>
          </cell>
          <cell r="I799" t="str">
            <v>2</v>
          </cell>
        </row>
        <row r="800">
          <cell r="A800" t="str">
            <v>HUANCAVELICAHUANCAVELICALARIA</v>
          </cell>
          <cell r="B800" t="str">
            <v>09</v>
          </cell>
          <cell r="C800" t="str">
            <v>01</v>
          </cell>
          <cell r="D800" t="str">
            <v>09</v>
          </cell>
          <cell r="E800" t="str">
            <v>HUANCAVELICA</v>
          </cell>
          <cell r="F800" t="str">
            <v>HUANCAVELICA</v>
          </cell>
          <cell r="G800" t="str">
            <v>LARIA</v>
          </cell>
          <cell r="H800" t="str">
            <v>010795</v>
          </cell>
          <cell r="I800" t="str">
            <v>2</v>
          </cell>
        </row>
        <row r="801">
          <cell r="A801" t="str">
            <v>HUANCAVELICAHUANCAVELICAMANTA</v>
          </cell>
          <cell r="B801" t="str">
            <v>09</v>
          </cell>
          <cell r="C801" t="str">
            <v>01</v>
          </cell>
          <cell r="D801" t="str">
            <v>10</v>
          </cell>
          <cell r="E801" t="str">
            <v>HUANCAVELICA</v>
          </cell>
          <cell r="F801" t="str">
            <v>HUANCAVELICA</v>
          </cell>
          <cell r="G801" t="str">
            <v>MANTA</v>
          </cell>
          <cell r="H801" t="str">
            <v>012072</v>
          </cell>
          <cell r="I801" t="str">
            <v>2</v>
          </cell>
        </row>
        <row r="802">
          <cell r="A802" t="str">
            <v>HUANCAVELICAHUANCAVELICAMARISCAL CACERES</v>
          </cell>
          <cell r="B802" t="str">
            <v>09</v>
          </cell>
          <cell r="C802" t="str">
            <v>01</v>
          </cell>
          <cell r="D802" t="str">
            <v>11</v>
          </cell>
          <cell r="E802" t="str">
            <v>HUANCAVELICA</v>
          </cell>
          <cell r="F802" t="str">
            <v>HUANCAVELICA</v>
          </cell>
          <cell r="G802" t="str">
            <v>MARISCAL CACERES</v>
          </cell>
          <cell r="H802" t="str">
            <v>010807</v>
          </cell>
          <cell r="I802" t="str">
            <v>2</v>
          </cell>
        </row>
        <row r="803">
          <cell r="A803" t="str">
            <v>HUANCAVELICAHUANCAVELICAMOYA</v>
          </cell>
          <cell r="B803" t="str">
            <v>09</v>
          </cell>
          <cell r="C803" t="str">
            <v>01</v>
          </cell>
          <cell r="D803" t="str">
            <v>12</v>
          </cell>
          <cell r="E803" t="str">
            <v>HUANCAVELICA</v>
          </cell>
          <cell r="F803" t="str">
            <v>HUANCAVELICA</v>
          </cell>
          <cell r="G803" t="str">
            <v>MOYA</v>
          </cell>
          <cell r="H803" t="str">
            <v>010808</v>
          </cell>
          <cell r="I803" t="str">
            <v>2</v>
          </cell>
        </row>
        <row r="804">
          <cell r="A804" t="str">
            <v>HUANCAVELICAHUANCAVELICANUEVO OCCORO</v>
          </cell>
          <cell r="B804" t="str">
            <v>09</v>
          </cell>
          <cell r="C804" t="str">
            <v>01</v>
          </cell>
          <cell r="D804" t="str">
            <v>13</v>
          </cell>
          <cell r="E804" t="str">
            <v>HUANCAVELICA</v>
          </cell>
          <cell r="F804" t="str">
            <v>HUANCAVELICA</v>
          </cell>
          <cell r="G804" t="str">
            <v>NUEVO OCCORO</v>
          </cell>
          <cell r="H804" t="str">
            <v>010796</v>
          </cell>
          <cell r="I804" t="str">
            <v>2</v>
          </cell>
        </row>
        <row r="805">
          <cell r="A805" t="str">
            <v>HUANCAVELICAHUANCAVELICAPALCA</v>
          </cell>
          <cell r="B805" t="str">
            <v>09</v>
          </cell>
          <cell r="C805" t="str">
            <v>01</v>
          </cell>
          <cell r="D805" t="str">
            <v>14</v>
          </cell>
          <cell r="E805" t="str">
            <v>HUANCAVELICA</v>
          </cell>
          <cell r="F805" t="str">
            <v>HUANCAVELICA</v>
          </cell>
          <cell r="G805" t="str">
            <v>PALCA</v>
          </cell>
          <cell r="H805" t="str">
            <v>010797</v>
          </cell>
          <cell r="I805" t="str">
            <v>2</v>
          </cell>
        </row>
        <row r="806">
          <cell r="A806" t="str">
            <v>HUANCAVELICAHUANCAVELICAPILCHACA</v>
          </cell>
          <cell r="B806" t="str">
            <v>09</v>
          </cell>
          <cell r="C806" t="str">
            <v>01</v>
          </cell>
          <cell r="D806" t="str">
            <v>15</v>
          </cell>
          <cell r="E806" t="str">
            <v>HUANCAVELICA</v>
          </cell>
          <cell r="F806" t="str">
            <v>HUANCAVELICA</v>
          </cell>
          <cell r="G806" t="str">
            <v>PILCHACA</v>
          </cell>
          <cell r="H806" t="str">
            <v>010809</v>
          </cell>
          <cell r="I806" t="str">
            <v>2</v>
          </cell>
        </row>
        <row r="807">
          <cell r="A807" t="str">
            <v>HUANCAVELICAHUANCAVELICAVILCA</v>
          </cell>
          <cell r="B807" t="str">
            <v>09</v>
          </cell>
          <cell r="C807" t="str">
            <v>01</v>
          </cell>
          <cell r="D807" t="str">
            <v>16</v>
          </cell>
          <cell r="E807" t="str">
            <v>HUANCAVELICA</v>
          </cell>
          <cell r="F807" t="str">
            <v>HUANCAVELICA</v>
          </cell>
          <cell r="G807" t="str">
            <v>VILCA</v>
          </cell>
          <cell r="H807" t="str">
            <v>012611</v>
          </cell>
          <cell r="I807" t="str">
            <v>2</v>
          </cell>
        </row>
        <row r="808">
          <cell r="A808" t="str">
            <v>HUANCAVELICAHUANCAVELICAYAULI</v>
          </cell>
          <cell r="B808" t="str">
            <v>09</v>
          </cell>
          <cell r="C808" t="str">
            <v>01</v>
          </cell>
          <cell r="D808" t="str">
            <v>17</v>
          </cell>
          <cell r="E808" t="str">
            <v>HUANCAVELICA</v>
          </cell>
          <cell r="F808" t="str">
            <v>HUANCAVELICA</v>
          </cell>
          <cell r="G808" t="str">
            <v>YAULI</v>
          </cell>
          <cell r="H808" t="str">
            <v>010798</v>
          </cell>
          <cell r="I808" t="str">
            <v>2</v>
          </cell>
        </row>
        <row r="809">
          <cell r="A809" t="str">
            <v>HUANCAVELICAHUANCAVELICAASCENSION</v>
          </cell>
          <cell r="B809" t="str">
            <v>09</v>
          </cell>
          <cell r="C809" t="str">
            <v>01</v>
          </cell>
          <cell r="D809" t="str">
            <v>18</v>
          </cell>
          <cell r="E809" t="str">
            <v>HUANCAVELICA</v>
          </cell>
          <cell r="F809" t="str">
            <v>HUANCAVELICA</v>
          </cell>
          <cell r="G809" t="str">
            <v>ASCENSION</v>
          </cell>
          <cell r="H809" t="str">
            <v>010799</v>
          </cell>
          <cell r="I809" t="str">
            <v>2</v>
          </cell>
        </row>
        <row r="810">
          <cell r="A810" t="str">
            <v>HUANCAVELICAHUANCAVELICAHUANDO</v>
          </cell>
          <cell r="B810" t="str">
            <v>09</v>
          </cell>
          <cell r="C810" t="str">
            <v>01</v>
          </cell>
          <cell r="D810" t="str">
            <v>19</v>
          </cell>
          <cell r="E810" t="str">
            <v>HUANCAVELICA</v>
          </cell>
          <cell r="F810" t="str">
            <v>HUANCAVELICA</v>
          </cell>
          <cell r="G810" t="str">
            <v>HUANDO</v>
          </cell>
          <cell r="H810" t="str">
            <v>010800</v>
          </cell>
          <cell r="I810" t="str">
            <v>2</v>
          </cell>
        </row>
        <row r="811">
          <cell r="A811" t="str">
            <v>HUANCAVELICAACOBAMBAACOBAMBA</v>
          </cell>
          <cell r="B811" t="str">
            <v>09</v>
          </cell>
          <cell r="C811" t="str">
            <v>02</v>
          </cell>
          <cell r="D811" t="str">
            <v>01</v>
          </cell>
          <cell r="E811" t="str">
            <v>HUANCAVELICA</v>
          </cell>
          <cell r="F811" t="str">
            <v>ACOBAMBA</v>
          </cell>
          <cell r="G811" t="str">
            <v>ACOBAMBA</v>
          </cell>
          <cell r="H811" t="str">
            <v>010811</v>
          </cell>
          <cell r="I811" t="str">
            <v>1</v>
          </cell>
        </row>
        <row r="812">
          <cell r="A812" t="str">
            <v>HUANCAVELICAACOBAMBAANDABAMBA</v>
          </cell>
          <cell r="B812" t="str">
            <v>09</v>
          </cell>
          <cell r="C812" t="str">
            <v>02</v>
          </cell>
          <cell r="D812" t="str">
            <v>02</v>
          </cell>
          <cell r="E812" t="str">
            <v>HUANCAVELICA</v>
          </cell>
          <cell r="F812" t="str">
            <v>ACOBAMBA</v>
          </cell>
          <cell r="G812" t="str">
            <v>ANDABAMBA</v>
          </cell>
          <cell r="H812" t="str">
            <v>010812</v>
          </cell>
          <cell r="I812" t="str">
            <v>2</v>
          </cell>
        </row>
        <row r="813">
          <cell r="A813" t="str">
            <v>HUANCAVELICAACOBAMBAANTA</v>
          </cell>
          <cell r="B813" t="str">
            <v>09</v>
          </cell>
          <cell r="C813" t="str">
            <v>02</v>
          </cell>
          <cell r="D813" t="str">
            <v>03</v>
          </cell>
          <cell r="E813" t="str">
            <v>HUANCAVELICA</v>
          </cell>
          <cell r="F813" t="str">
            <v>ACOBAMBA</v>
          </cell>
          <cell r="G813" t="str">
            <v>ANTA</v>
          </cell>
          <cell r="H813" t="str">
            <v>010813</v>
          </cell>
          <cell r="I813" t="str">
            <v>2</v>
          </cell>
        </row>
        <row r="814">
          <cell r="A814" t="str">
            <v>HUANCAVELICAACOBAMBACAJA</v>
          </cell>
          <cell r="B814" t="str">
            <v>09</v>
          </cell>
          <cell r="C814" t="str">
            <v>02</v>
          </cell>
          <cell r="D814" t="str">
            <v>04</v>
          </cell>
          <cell r="E814" t="str">
            <v>HUANCAVELICA</v>
          </cell>
          <cell r="F814" t="str">
            <v>ACOBAMBA</v>
          </cell>
          <cell r="G814" t="str">
            <v>CAJA</v>
          </cell>
          <cell r="H814" t="str">
            <v>010814</v>
          </cell>
          <cell r="I814" t="str">
            <v>2</v>
          </cell>
        </row>
        <row r="815">
          <cell r="A815" t="str">
            <v>HUANCAVELICAACOBAMBAMARCAS</v>
          </cell>
          <cell r="B815" t="str">
            <v>09</v>
          </cell>
          <cell r="C815" t="str">
            <v>02</v>
          </cell>
          <cell r="D815" t="str">
            <v>05</v>
          </cell>
          <cell r="E815" t="str">
            <v>HUANCAVELICA</v>
          </cell>
          <cell r="F815" t="str">
            <v>ACOBAMBA</v>
          </cell>
          <cell r="G815" t="str">
            <v>MARCAS</v>
          </cell>
          <cell r="H815" t="str">
            <v>010815</v>
          </cell>
          <cell r="I815" t="str">
            <v>2</v>
          </cell>
        </row>
        <row r="816">
          <cell r="A816" t="str">
            <v>HUANCAVELICAACOBAMBAPAUCARA</v>
          </cell>
          <cell r="B816" t="str">
            <v>09</v>
          </cell>
          <cell r="C816" t="str">
            <v>02</v>
          </cell>
          <cell r="D816" t="str">
            <v>06</v>
          </cell>
          <cell r="E816" t="str">
            <v>HUANCAVELICA</v>
          </cell>
          <cell r="F816" t="str">
            <v>ACOBAMBA</v>
          </cell>
          <cell r="G816" t="str">
            <v>PAUCARA</v>
          </cell>
          <cell r="H816" t="str">
            <v>010816</v>
          </cell>
          <cell r="I816" t="str">
            <v>2</v>
          </cell>
        </row>
        <row r="817">
          <cell r="A817" t="str">
            <v>HUANCAVELICAACOBAMBAPOMACOCHA</v>
          </cell>
          <cell r="B817" t="str">
            <v>09</v>
          </cell>
          <cell r="C817" t="str">
            <v>02</v>
          </cell>
          <cell r="D817" t="str">
            <v>07</v>
          </cell>
          <cell r="E817" t="str">
            <v>HUANCAVELICA</v>
          </cell>
          <cell r="F817" t="str">
            <v>ACOBAMBA</v>
          </cell>
          <cell r="G817" t="str">
            <v>POMACOCHA</v>
          </cell>
          <cell r="H817" t="str">
            <v>010817</v>
          </cell>
          <cell r="I817" t="str">
            <v>2</v>
          </cell>
        </row>
        <row r="818">
          <cell r="A818" t="str">
            <v>HUANCAVELICAACOBAMBAROSARIO</v>
          </cell>
          <cell r="B818" t="str">
            <v>09</v>
          </cell>
          <cell r="C818" t="str">
            <v>02</v>
          </cell>
          <cell r="D818" t="str">
            <v>08</v>
          </cell>
          <cell r="E818" t="str">
            <v>HUANCAVELICA</v>
          </cell>
          <cell r="F818" t="str">
            <v>ACOBAMBA</v>
          </cell>
          <cell r="G818" t="str">
            <v>ROSARIO</v>
          </cell>
          <cell r="H818" t="str">
            <v>010818</v>
          </cell>
          <cell r="I818" t="str">
            <v>2</v>
          </cell>
        </row>
        <row r="819">
          <cell r="A819" t="str">
            <v>HUANCAVELICAANGARAESLIRCAY</v>
          </cell>
          <cell r="B819" t="str">
            <v>09</v>
          </cell>
          <cell r="C819" t="str">
            <v>03</v>
          </cell>
          <cell r="D819" t="str">
            <v>01</v>
          </cell>
          <cell r="E819" t="str">
            <v>HUANCAVELICA</v>
          </cell>
          <cell r="F819" t="str">
            <v>ANGARAES</v>
          </cell>
          <cell r="G819" t="str">
            <v>LIRCAY</v>
          </cell>
          <cell r="H819" t="str">
            <v>010819</v>
          </cell>
          <cell r="I819" t="str">
            <v>1</v>
          </cell>
        </row>
        <row r="820">
          <cell r="A820" t="str">
            <v>HUANCAVELICAANGARAESANCHONGA</v>
          </cell>
          <cell r="B820" t="str">
            <v>09</v>
          </cell>
          <cell r="C820" t="str">
            <v>03</v>
          </cell>
          <cell r="D820" t="str">
            <v>02</v>
          </cell>
          <cell r="E820" t="str">
            <v>HUANCAVELICA</v>
          </cell>
          <cell r="F820" t="str">
            <v>ANGARAES</v>
          </cell>
          <cell r="G820" t="str">
            <v>ANCHONGA</v>
          </cell>
          <cell r="H820" t="str">
            <v>010820</v>
          </cell>
          <cell r="I820" t="str">
            <v>2</v>
          </cell>
        </row>
        <row r="821">
          <cell r="A821" t="str">
            <v>HUANCAVELICAANGARAESCALLANMARCA</v>
          </cell>
          <cell r="B821" t="str">
            <v>09</v>
          </cell>
          <cell r="C821" t="str">
            <v>03</v>
          </cell>
          <cell r="D821" t="str">
            <v>03</v>
          </cell>
          <cell r="E821" t="str">
            <v>HUANCAVELICA</v>
          </cell>
          <cell r="F821" t="str">
            <v>ANGARAES</v>
          </cell>
          <cell r="G821" t="str">
            <v>CALLANMARCA</v>
          </cell>
          <cell r="H821" t="str">
            <v>010821</v>
          </cell>
          <cell r="I821" t="str">
            <v>2</v>
          </cell>
        </row>
        <row r="822">
          <cell r="A822" t="str">
            <v>HUANCAVELICAANGARAESCCOCHACCASA</v>
          </cell>
          <cell r="B822" t="str">
            <v>09</v>
          </cell>
          <cell r="C822" t="str">
            <v>03</v>
          </cell>
          <cell r="D822" t="str">
            <v>04</v>
          </cell>
          <cell r="E822" t="str">
            <v>HUANCAVELICA</v>
          </cell>
          <cell r="F822" t="str">
            <v>ANGARAES</v>
          </cell>
          <cell r="G822" t="str">
            <v>CCOCHACCASA</v>
          </cell>
          <cell r="H822" t="str">
            <v>010822</v>
          </cell>
          <cell r="I822" t="str">
            <v>2</v>
          </cell>
        </row>
        <row r="823">
          <cell r="A823" t="str">
            <v>HUANCAVELICAANGARAESCHINCHO</v>
          </cell>
          <cell r="B823" t="str">
            <v>09</v>
          </cell>
          <cell r="C823" t="str">
            <v>03</v>
          </cell>
          <cell r="D823" t="str">
            <v>05</v>
          </cell>
          <cell r="E823" t="str">
            <v>HUANCAVELICA</v>
          </cell>
          <cell r="F823" t="str">
            <v>ANGARAES</v>
          </cell>
          <cell r="G823" t="str">
            <v>CHINCHO</v>
          </cell>
          <cell r="H823" t="str">
            <v>010823</v>
          </cell>
          <cell r="I823" t="str">
            <v>2</v>
          </cell>
        </row>
        <row r="824">
          <cell r="A824" t="str">
            <v>HUANCAVELICAANGARAESCONGALLA</v>
          </cell>
          <cell r="B824" t="str">
            <v>09</v>
          </cell>
          <cell r="C824" t="str">
            <v>03</v>
          </cell>
          <cell r="D824" t="str">
            <v>06</v>
          </cell>
          <cell r="E824" t="str">
            <v>HUANCAVELICA</v>
          </cell>
          <cell r="F824" t="str">
            <v>ANGARAES</v>
          </cell>
          <cell r="G824" t="str">
            <v>CONGALLA</v>
          </cell>
          <cell r="H824" t="str">
            <v>010824</v>
          </cell>
          <cell r="I824" t="str">
            <v>2</v>
          </cell>
        </row>
        <row r="825">
          <cell r="A825" t="str">
            <v>HUANCAVELICAANGARAESHUANCA-HUANCA</v>
          </cell>
          <cell r="B825" t="str">
            <v>09</v>
          </cell>
          <cell r="C825" t="str">
            <v>03</v>
          </cell>
          <cell r="D825" t="str">
            <v>07</v>
          </cell>
          <cell r="E825" t="str">
            <v>HUANCAVELICA</v>
          </cell>
          <cell r="F825" t="str">
            <v>ANGARAES</v>
          </cell>
          <cell r="G825" t="str">
            <v>HUANCA-HUANCA</v>
          </cell>
          <cell r="H825" t="str">
            <v>012088</v>
          </cell>
          <cell r="I825" t="str">
            <v>2</v>
          </cell>
        </row>
        <row r="826">
          <cell r="A826" t="str">
            <v>HUANCAVELICAANGARAESHUAYLLAY GRANDE</v>
          </cell>
          <cell r="B826" t="str">
            <v>09</v>
          </cell>
          <cell r="C826" t="str">
            <v>03</v>
          </cell>
          <cell r="D826" t="str">
            <v>08</v>
          </cell>
          <cell r="E826" t="str">
            <v>HUANCAVELICA</v>
          </cell>
          <cell r="F826" t="str">
            <v>ANGARAES</v>
          </cell>
          <cell r="G826" t="str">
            <v>HUAYLLAY GRANDE</v>
          </cell>
          <cell r="H826" t="str">
            <v>010826</v>
          </cell>
          <cell r="I826" t="str">
            <v>2</v>
          </cell>
        </row>
        <row r="827">
          <cell r="A827" t="str">
            <v>HUANCAVELICAANGARAESJULCAMARCA</v>
          </cell>
          <cell r="B827" t="str">
            <v>09</v>
          </cell>
          <cell r="C827" t="str">
            <v>03</v>
          </cell>
          <cell r="D827" t="str">
            <v>09</v>
          </cell>
          <cell r="E827" t="str">
            <v>HUANCAVELICA</v>
          </cell>
          <cell r="F827" t="str">
            <v>ANGARAES</v>
          </cell>
          <cell r="G827" t="str">
            <v>JULCAMARCA</v>
          </cell>
          <cell r="H827" t="str">
            <v>010827</v>
          </cell>
          <cell r="I827" t="str">
            <v>2</v>
          </cell>
        </row>
        <row r="828">
          <cell r="A828" t="str">
            <v>HUANCAVELICAANGARAESSAN ANTONIO DE ANTAPARCO</v>
          </cell>
          <cell r="B828" t="str">
            <v>09</v>
          </cell>
          <cell r="C828" t="str">
            <v>03</v>
          </cell>
          <cell r="D828" t="str">
            <v>10</v>
          </cell>
          <cell r="E828" t="str">
            <v>HUANCAVELICA</v>
          </cell>
          <cell r="F828" t="str">
            <v>ANGARAES</v>
          </cell>
          <cell r="G828" t="str">
            <v>SAN ANTONIO DE ANTAPARCO</v>
          </cell>
          <cell r="H828" t="str">
            <v>010828</v>
          </cell>
          <cell r="I828" t="str">
            <v>2</v>
          </cell>
        </row>
        <row r="829">
          <cell r="A829" t="str">
            <v>HUANCAVELICAANGARAESSANTO TOMAS DE PATA</v>
          </cell>
          <cell r="B829" t="str">
            <v>09</v>
          </cell>
          <cell r="C829" t="str">
            <v>03</v>
          </cell>
          <cell r="D829" t="str">
            <v>11</v>
          </cell>
          <cell r="E829" t="str">
            <v>HUANCAVELICA</v>
          </cell>
          <cell r="F829" t="str">
            <v>ANGARAES</v>
          </cell>
          <cell r="G829" t="str">
            <v>SANTO TOMAS DE PATA</v>
          </cell>
          <cell r="H829" t="str">
            <v>010829</v>
          </cell>
          <cell r="I829" t="str">
            <v>2</v>
          </cell>
        </row>
        <row r="830">
          <cell r="A830" t="str">
            <v>HUANCAVELICAANGARAESSECCLLA</v>
          </cell>
          <cell r="B830" t="str">
            <v>09</v>
          </cell>
          <cell r="C830" t="str">
            <v>03</v>
          </cell>
          <cell r="D830" t="str">
            <v>12</v>
          </cell>
          <cell r="E830" t="str">
            <v>HUANCAVELICA</v>
          </cell>
          <cell r="F830" t="str">
            <v>ANGARAES</v>
          </cell>
          <cell r="G830" t="str">
            <v>SECCLLA</v>
          </cell>
          <cell r="H830" t="str">
            <v>010830</v>
          </cell>
          <cell r="I830" t="str">
            <v>2</v>
          </cell>
        </row>
        <row r="831">
          <cell r="A831" t="str">
            <v>HUANCAVELICACASTROVIRREYNACASTROVIRREYNA</v>
          </cell>
          <cell r="B831" t="str">
            <v>09</v>
          </cell>
          <cell r="C831" t="str">
            <v>04</v>
          </cell>
          <cell r="D831" t="str">
            <v>01</v>
          </cell>
          <cell r="E831" t="str">
            <v>HUANCAVELICA</v>
          </cell>
          <cell r="F831" t="str">
            <v>CASTROVIRREYNA</v>
          </cell>
          <cell r="G831" t="str">
            <v>CASTROVIRREYNA</v>
          </cell>
          <cell r="H831" t="str">
            <v>010873</v>
          </cell>
          <cell r="I831" t="str">
            <v>1</v>
          </cell>
        </row>
        <row r="832">
          <cell r="A832" t="str">
            <v>HUANCAVELICACASTROVIRREYNAARMA</v>
          </cell>
          <cell r="B832" t="str">
            <v>09</v>
          </cell>
          <cell r="C832" t="str">
            <v>04</v>
          </cell>
          <cell r="D832" t="str">
            <v>02</v>
          </cell>
          <cell r="E832" t="str">
            <v>HUANCAVELICA</v>
          </cell>
          <cell r="F832" t="str">
            <v>CASTROVIRREYNA</v>
          </cell>
          <cell r="G832" t="str">
            <v>ARMA</v>
          </cell>
          <cell r="H832" t="str">
            <v>010879</v>
          </cell>
          <cell r="I832" t="str">
            <v>2</v>
          </cell>
        </row>
        <row r="833">
          <cell r="A833" t="str">
            <v>HUANCAVELICACASTROVIRREYNAAURAHUA</v>
          </cell>
          <cell r="B833" t="str">
            <v>09</v>
          </cell>
          <cell r="C833" t="str">
            <v>04</v>
          </cell>
          <cell r="D833" t="str">
            <v>03</v>
          </cell>
          <cell r="E833" t="str">
            <v>HUANCAVELICA</v>
          </cell>
          <cell r="F833" t="str">
            <v>CASTROVIRREYNA</v>
          </cell>
          <cell r="G833" t="str">
            <v>AURAHUA</v>
          </cell>
          <cell r="H833" t="str">
            <v>010880</v>
          </cell>
          <cell r="I833" t="str">
            <v>2</v>
          </cell>
        </row>
        <row r="834">
          <cell r="A834" t="str">
            <v>HUANCAVELICACASTROVIRREYNACAPILLAS</v>
          </cell>
          <cell r="B834" t="str">
            <v>09</v>
          </cell>
          <cell r="C834" t="str">
            <v>04</v>
          </cell>
          <cell r="D834" t="str">
            <v>04</v>
          </cell>
          <cell r="E834" t="str">
            <v>HUANCAVELICA</v>
          </cell>
          <cell r="F834" t="str">
            <v>CASTROVIRREYNA</v>
          </cell>
          <cell r="G834" t="str">
            <v>CAPILLAS</v>
          </cell>
          <cell r="H834" t="str">
            <v>012539</v>
          </cell>
          <cell r="I834" t="str">
            <v>2</v>
          </cell>
        </row>
        <row r="835">
          <cell r="A835" t="str">
            <v>HUANCAVELICACASTROVIRREYNACHUPAMARCA</v>
          </cell>
          <cell r="B835" t="str">
            <v>09</v>
          </cell>
          <cell r="C835" t="str">
            <v>04</v>
          </cell>
          <cell r="D835" t="str">
            <v>05</v>
          </cell>
          <cell r="E835" t="str">
            <v>HUANCAVELICA</v>
          </cell>
          <cell r="F835" t="str">
            <v>CASTROVIRREYNA</v>
          </cell>
          <cell r="G835" t="str">
            <v>CHUPAMARCA</v>
          </cell>
          <cell r="H835" t="str">
            <v>012602</v>
          </cell>
          <cell r="I835" t="str">
            <v>2</v>
          </cell>
        </row>
        <row r="836">
          <cell r="A836" t="str">
            <v>HUANCAVELICACASTROVIRREYNACOCAS</v>
          </cell>
          <cell r="B836" t="str">
            <v>09</v>
          </cell>
          <cell r="C836" t="str">
            <v>04</v>
          </cell>
          <cell r="D836" t="str">
            <v>06</v>
          </cell>
          <cell r="E836" t="str">
            <v>HUANCAVELICA</v>
          </cell>
          <cell r="F836" t="str">
            <v>CASTROVIRREYNA</v>
          </cell>
          <cell r="G836" t="str">
            <v>COCAS</v>
          </cell>
          <cell r="H836" t="str">
            <v>012607</v>
          </cell>
          <cell r="I836" t="str">
            <v>2</v>
          </cell>
        </row>
        <row r="837">
          <cell r="A837" t="str">
            <v>HUANCAVELICACASTROVIRREYNAHUACHOS</v>
          </cell>
          <cell r="B837" t="str">
            <v>09</v>
          </cell>
          <cell r="C837" t="str">
            <v>04</v>
          </cell>
          <cell r="D837" t="str">
            <v>07</v>
          </cell>
          <cell r="E837" t="str">
            <v>HUANCAVELICA</v>
          </cell>
          <cell r="F837" t="str">
            <v>CASTROVIRREYNA</v>
          </cell>
          <cell r="G837" t="str">
            <v>HUACHOS</v>
          </cell>
          <cell r="H837" t="str">
            <v>012603</v>
          </cell>
          <cell r="I837" t="str">
            <v>2</v>
          </cell>
        </row>
        <row r="838">
          <cell r="A838" t="str">
            <v>HUANCAVELICACASTROVIRREYNAHUAMATAMBO</v>
          </cell>
          <cell r="B838" t="str">
            <v>09</v>
          </cell>
          <cell r="C838" t="str">
            <v>04</v>
          </cell>
          <cell r="D838" t="str">
            <v>08</v>
          </cell>
          <cell r="E838" t="str">
            <v>HUANCAVELICA</v>
          </cell>
          <cell r="F838" t="str">
            <v>CASTROVIRREYNA</v>
          </cell>
          <cell r="G838" t="str">
            <v>HUAMATAMBO</v>
          </cell>
          <cell r="H838" t="str">
            <v>010883</v>
          </cell>
          <cell r="I838" t="str">
            <v>2</v>
          </cell>
        </row>
        <row r="839">
          <cell r="A839" t="str">
            <v>HUANCAVELICACASTROVIRREYNAMOLLEPAMPA</v>
          </cell>
          <cell r="B839" t="str">
            <v>09</v>
          </cell>
          <cell r="C839" t="str">
            <v>04</v>
          </cell>
          <cell r="D839" t="str">
            <v>09</v>
          </cell>
          <cell r="E839" t="str">
            <v>HUANCAVELICA</v>
          </cell>
          <cell r="F839" t="str">
            <v>CASTROVIRREYNA</v>
          </cell>
          <cell r="G839" t="str">
            <v>MOLLEPAMPA</v>
          </cell>
          <cell r="H839" t="str">
            <v>010876</v>
          </cell>
          <cell r="I839" t="str">
            <v>2</v>
          </cell>
        </row>
        <row r="840">
          <cell r="A840" t="str">
            <v>HUANCAVELICACASTROVIRREYNASAN JUAN</v>
          </cell>
          <cell r="B840" t="str">
            <v>09</v>
          </cell>
          <cell r="C840" t="str">
            <v>04</v>
          </cell>
          <cell r="D840" t="str">
            <v>10</v>
          </cell>
          <cell r="E840" t="str">
            <v>HUANCAVELICA</v>
          </cell>
          <cell r="F840" t="str">
            <v>CASTROVIRREYNA</v>
          </cell>
          <cell r="G840" t="str">
            <v>SAN JUAN</v>
          </cell>
          <cell r="H840" t="str">
            <v>012604</v>
          </cell>
          <cell r="I840" t="str">
            <v>2</v>
          </cell>
        </row>
        <row r="841">
          <cell r="A841" t="str">
            <v>HUANCAVELICACASTROVIRREYNASANTA ANA</v>
          </cell>
          <cell r="B841" t="str">
            <v>09</v>
          </cell>
          <cell r="C841" t="str">
            <v>04</v>
          </cell>
          <cell r="D841" t="str">
            <v>11</v>
          </cell>
          <cell r="E841" t="str">
            <v>HUANCAVELICA</v>
          </cell>
          <cell r="F841" t="str">
            <v>CASTROVIRREYNA</v>
          </cell>
          <cell r="G841" t="str">
            <v>SANTA ANA</v>
          </cell>
          <cell r="H841" t="str">
            <v>010877</v>
          </cell>
          <cell r="I841" t="str">
            <v>2</v>
          </cell>
        </row>
        <row r="842">
          <cell r="A842" t="str">
            <v>HUANCAVELICACASTROVIRREYNATANTARA</v>
          </cell>
          <cell r="B842" t="str">
            <v>09</v>
          </cell>
          <cell r="C842" t="str">
            <v>04</v>
          </cell>
          <cell r="D842" t="str">
            <v>12</v>
          </cell>
          <cell r="E842" t="str">
            <v>HUANCAVELICA</v>
          </cell>
          <cell r="F842" t="str">
            <v>CASTROVIRREYNA</v>
          </cell>
          <cell r="G842" t="str">
            <v>TANTARA</v>
          </cell>
          <cell r="H842" t="str">
            <v>010885</v>
          </cell>
          <cell r="I842" t="str">
            <v>2</v>
          </cell>
        </row>
        <row r="843">
          <cell r="A843" t="str">
            <v>HUANCAVELICACASTROVIRREYNATICRAPO</v>
          </cell>
          <cell r="B843" t="str">
            <v>09</v>
          </cell>
          <cell r="C843" t="str">
            <v>04</v>
          </cell>
          <cell r="D843" t="str">
            <v>13</v>
          </cell>
          <cell r="E843" t="str">
            <v>HUANCAVELICA</v>
          </cell>
          <cell r="F843" t="str">
            <v>CASTROVIRREYNA</v>
          </cell>
          <cell r="G843" t="str">
            <v>TICRAPO</v>
          </cell>
          <cell r="H843" t="str">
            <v>010878</v>
          </cell>
          <cell r="I843" t="str">
            <v>2</v>
          </cell>
        </row>
        <row r="844">
          <cell r="A844" t="str">
            <v>HUANCAVELICACHURCAMPACHURCAMPA</v>
          </cell>
          <cell r="B844" t="str">
            <v>09</v>
          </cell>
          <cell r="C844" t="str">
            <v>05</v>
          </cell>
          <cell r="D844" t="str">
            <v>01</v>
          </cell>
          <cell r="E844" t="str">
            <v>HUANCAVELICA</v>
          </cell>
          <cell r="F844" t="str">
            <v>CHURCAMPA</v>
          </cell>
          <cell r="G844" t="str">
            <v>CHURCAMPA</v>
          </cell>
          <cell r="H844" t="str">
            <v>010831</v>
          </cell>
          <cell r="I844" t="str">
            <v>1</v>
          </cell>
        </row>
        <row r="845">
          <cell r="A845" t="str">
            <v>HUANCAVELICACHURCAMPAANCO</v>
          </cell>
          <cell r="B845" t="str">
            <v>09</v>
          </cell>
          <cell r="C845" t="str">
            <v>05</v>
          </cell>
          <cell r="D845" t="str">
            <v>02</v>
          </cell>
          <cell r="E845" t="str">
            <v>HUANCAVELICA</v>
          </cell>
          <cell r="F845" t="str">
            <v>CHURCAMPA</v>
          </cell>
          <cell r="G845" t="str">
            <v>ANCO</v>
          </cell>
          <cell r="H845" t="str">
            <v>010832</v>
          </cell>
          <cell r="I845" t="str">
            <v>2</v>
          </cell>
        </row>
        <row r="846">
          <cell r="A846" t="str">
            <v>HUANCAVELICACHURCAMPACHINCHIHUASI</v>
          </cell>
          <cell r="B846" t="str">
            <v>09</v>
          </cell>
          <cell r="C846" t="str">
            <v>05</v>
          </cell>
          <cell r="D846" t="str">
            <v>03</v>
          </cell>
          <cell r="E846" t="str">
            <v>HUANCAVELICA</v>
          </cell>
          <cell r="F846" t="str">
            <v>CHURCAMPA</v>
          </cell>
          <cell r="G846" t="str">
            <v>CHINCHIHUASI</v>
          </cell>
          <cell r="H846" t="str">
            <v>010833</v>
          </cell>
          <cell r="I846" t="str">
            <v>2</v>
          </cell>
        </row>
        <row r="847">
          <cell r="A847" t="str">
            <v>HUANCAVELICACHURCAMPAEL CARMEN</v>
          </cell>
          <cell r="B847" t="str">
            <v>09</v>
          </cell>
          <cell r="C847" t="str">
            <v>05</v>
          </cell>
          <cell r="D847" t="str">
            <v>04</v>
          </cell>
          <cell r="E847" t="str">
            <v>HUANCAVELICA</v>
          </cell>
          <cell r="F847" t="str">
            <v>CHURCAMPA</v>
          </cell>
          <cell r="G847" t="str">
            <v>EL CARMEN</v>
          </cell>
          <cell r="H847" t="str">
            <v>010834</v>
          </cell>
          <cell r="I847" t="str">
            <v>2</v>
          </cell>
        </row>
        <row r="848">
          <cell r="A848" t="str">
            <v>HUANCAVELICACHURCAMPALA MERCED</v>
          </cell>
          <cell r="B848" t="str">
            <v>09</v>
          </cell>
          <cell r="C848" t="str">
            <v>05</v>
          </cell>
          <cell r="D848" t="str">
            <v>05</v>
          </cell>
          <cell r="E848" t="str">
            <v>HUANCAVELICA</v>
          </cell>
          <cell r="F848" t="str">
            <v>CHURCAMPA</v>
          </cell>
          <cell r="G848" t="str">
            <v>LA MERCED</v>
          </cell>
          <cell r="H848" t="str">
            <v>010835</v>
          </cell>
          <cell r="I848" t="str">
            <v>2</v>
          </cell>
        </row>
        <row r="849">
          <cell r="A849" t="str">
            <v>HUANCAVELICACHURCAMPALOCROJA</v>
          </cell>
          <cell r="B849" t="str">
            <v>09</v>
          </cell>
          <cell r="C849" t="str">
            <v>05</v>
          </cell>
          <cell r="D849" t="str">
            <v>06</v>
          </cell>
          <cell r="E849" t="str">
            <v>HUANCAVELICA</v>
          </cell>
          <cell r="F849" t="str">
            <v>CHURCAMPA</v>
          </cell>
          <cell r="G849" t="str">
            <v>LOCROJA</v>
          </cell>
          <cell r="H849" t="str">
            <v>010836</v>
          </cell>
          <cell r="I849" t="str">
            <v>2</v>
          </cell>
        </row>
        <row r="850">
          <cell r="A850" t="str">
            <v>HUANCAVELICACHURCAMPAPAUCARBAMBA</v>
          </cell>
          <cell r="B850" t="str">
            <v>09</v>
          </cell>
          <cell r="C850" t="str">
            <v>05</v>
          </cell>
          <cell r="D850" t="str">
            <v>07</v>
          </cell>
          <cell r="E850" t="str">
            <v>HUANCAVELICA</v>
          </cell>
          <cell r="F850" t="str">
            <v>CHURCAMPA</v>
          </cell>
          <cell r="G850" t="str">
            <v>PAUCARBAMBA</v>
          </cell>
          <cell r="H850" t="str">
            <v>010837</v>
          </cell>
          <cell r="I850" t="str">
            <v>2</v>
          </cell>
        </row>
        <row r="851">
          <cell r="A851" t="str">
            <v>HUANCAVELICACHURCAMPASAN MIGUEL DE MAYOCC</v>
          </cell>
          <cell r="B851" t="str">
            <v>09</v>
          </cell>
          <cell r="C851" t="str">
            <v>05</v>
          </cell>
          <cell r="D851" t="str">
            <v>08</v>
          </cell>
          <cell r="E851" t="str">
            <v>HUANCAVELICA</v>
          </cell>
          <cell r="F851" t="str">
            <v>CHURCAMPA</v>
          </cell>
          <cell r="G851" t="str">
            <v>SAN MIGUEL DE MAYOCC</v>
          </cell>
          <cell r="H851" t="str">
            <v>010838</v>
          </cell>
          <cell r="I851" t="str">
            <v>2</v>
          </cell>
        </row>
        <row r="852">
          <cell r="A852" t="str">
            <v>HUANCAVELICACHURCAMPASAN PEDRO DE CORIS</v>
          </cell>
          <cell r="B852" t="str">
            <v>09</v>
          </cell>
          <cell r="C852" t="str">
            <v>05</v>
          </cell>
          <cell r="D852" t="str">
            <v>09</v>
          </cell>
          <cell r="E852" t="str">
            <v>HUANCAVELICA</v>
          </cell>
          <cell r="F852" t="str">
            <v>CHURCAMPA</v>
          </cell>
          <cell r="G852" t="str">
            <v>SAN PEDRO DE CORIS</v>
          </cell>
          <cell r="H852" t="str">
            <v>010839</v>
          </cell>
          <cell r="I852" t="str">
            <v>2</v>
          </cell>
        </row>
        <row r="853">
          <cell r="A853" t="str">
            <v>HUANCAVELICACHURCAMPAPACHAMARCA</v>
          </cell>
          <cell r="B853" t="str">
            <v>09</v>
          </cell>
          <cell r="C853" t="str">
            <v>05</v>
          </cell>
          <cell r="D853" t="str">
            <v>10</v>
          </cell>
          <cell r="E853" t="str">
            <v>HUANCAVELICA</v>
          </cell>
          <cell r="F853" t="str">
            <v>CHURCAMPA</v>
          </cell>
          <cell r="G853" t="str">
            <v>PACHAMARCA</v>
          </cell>
          <cell r="H853" t="str">
            <v>010840</v>
          </cell>
          <cell r="I853" t="str">
            <v>2</v>
          </cell>
        </row>
        <row r="854">
          <cell r="A854" t="str">
            <v>HUANCAVELICAHUAYTARAHUAYTARA</v>
          </cell>
          <cell r="B854" t="str">
            <v>09</v>
          </cell>
          <cell r="C854" t="str">
            <v>06</v>
          </cell>
          <cell r="D854" t="str">
            <v>01</v>
          </cell>
          <cell r="E854" t="str">
            <v>HUANCAVELICA</v>
          </cell>
          <cell r="F854" t="str">
            <v>HUAYTARA</v>
          </cell>
          <cell r="G854" t="str">
            <v>HUAYTARA</v>
          </cell>
          <cell r="H854" t="str">
            <v>010857</v>
          </cell>
          <cell r="I854" t="str">
            <v>1</v>
          </cell>
        </row>
        <row r="855">
          <cell r="A855" t="str">
            <v>HUANCAVELICAHUAYTARAAYAVI</v>
          </cell>
          <cell r="B855" t="str">
            <v>09</v>
          </cell>
          <cell r="C855" t="str">
            <v>06</v>
          </cell>
          <cell r="D855" t="str">
            <v>02</v>
          </cell>
          <cell r="E855" t="str">
            <v>HUANCAVELICA</v>
          </cell>
          <cell r="F855" t="str">
            <v>HUAYTARA</v>
          </cell>
          <cell r="G855" t="str">
            <v>AYAVI</v>
          </cell>
          <cell r="H855" t="str">
            <v>010858</v>
          </cell>
          <cell r="I855" t="str">
            <v>2</v>
          </cell>
        </row>
        <row r="856">
          <cell r="A856" t="str">
            <v>HUANCAVELICAHUAYTARACORDOVA</v>
          </cell>
          <cell r="B856" t="str">
            <v>09</v>
          </cell>
          <cell r="C856" t="str">
            <v>06</v>
          </cell>
          <cell r="D856" t="str">
            <v>03</v>
          </cell>
          <cell r="E856" t="str">
            <v>HUANCAVELICA</v>
          </cell>
          <cell r="F856" t="str">
            <v>HUAYTARA</v>
          </cell>
          <cell r="G856" t="str">
            <v>CORDOVA</v>
          </cell>
          <cell r="H856" t="str">
            <v>010864</v>
          </cell>
          <cell r="I856" t="str">
            <v>2</v>
          </cell>
        </row>
        <row r="857">
          <cell r="A857" t="str">
            <v>HUANCAVELICAHUAYTARAHUAYACUNDO ARMA</v>
          </cell>
          <cell r="B857" t="str">
            <v>09</v>
          </cell>
          <cell r="C857" t="str">
            <v>06</v>
          </cell>
          <cell r="D857" t="str">
            <v>04</v>
          </cell>
          <cell r="E857" t="str">
            <v>HUANCAVELICA</v>
          </cell>
          <cell r="F857" t="str">
            <v>HUAYTARA</v>
          </cell>
          <cell r="G857" t="str">
            <v>HUAYACUNDO ARMA</v>
          </cell>
          <cell r="H857" t="str">
            <v>010859</v>
          </cell>
          <cell r="I857" t="str">
            <v>2</v>
          </cell>
        </row>
        <row r="858">
          <cell r="A858" t="str">
            <v>HUANCAVELICAHUAYTARALARAMARCA</v>
          </cell>
          <cell r="B858" t="str">
            <v>09</v>
          </cell>
          <cell r="C858" t="str">
            <v>06</v>
          </cell>
          <cell r="D858" t="str">
            <v>05</v>
          </cell>
          <cell r="E858" t="str">
            <v>HUANCAVELICA</v>
          </cell>
          <cell r="F858" t="str">
            <v>HUAYTARA</v>
          </cell>
          <cell r="G858" t="str">
            <v>LARAMARCA</v>
          </cell>
          <cell r="H858" t="str">
            <v>010865</v>
          </cell>
          <cell r="I858" t="str">
            <v>2</v>
          </cell>
        </row>
        <row r="859">
          <cell r="A859" t="str">
            <v>HUANCAVELICAHUAYTARAOCOYO</v>
          </cell>
          <cell r="B859" t="str">
            <v>09</v>
          </cell>
          <cell r="C859" t="str">
            <v>06</v>
          </cell>
          <cell r="D859" t="str">
            <v>06</v>
          </cell>
          <cell r="E859" t="str">
            <v>HUANCAVELICA</v>
          </cell>
          <cell r="F859" t="str">
            <v>HUAYTARA</v>
          </cell>
          <cell r="G859" t="str">
            <v>OCOYO</v>
          </cell>
          <cell r="H859" t="str">
            <v>010866</v>
          </cell>
          <cell r="I859" t="str">
            <v>2</v>
          </cell>
        </row>
        <row r="860">
          <cell r="A860" t="str">
            <v>HUANCAVELICAHUAYTARAPILPICHACA</v>
          </cell>
          <cell r="B860" t="str">
            <v>09</v>
          </cell>
          <cell r="C860" t="str">
            <v>06</v>
          </cell>
          <cell r="D860" t="str">
            <v>07</v>
          </cell>
          <cell r="E860" t="str">
            <v>HUANCAVELICA</v>
          </cell>
          <cell r="F860" t="str">
            <v>HUAYTARA</v>
          </cell>
          <cell r="G860" t="str">
            <v>PILPICHACA</v>
          </cell>
          <cell r="H860" t="str">
            <v>012087</v>
          </cell>
          <cell r="I860" t="str">
            <v>2</v>
          </cell>
        </row>
        <row r="861">
          <cell r="A861" t="str">
            <v>HUANCAVELICAHUAYTARAQUERCO</v>
          </cell>
          <cell r="B861" t="str">
            <v>09</v>
          </cell>
          <cell r="C861" t="str">
            <v>06</v>
          </cell>
          <cell r="D861" t="str">
            <v>08</v>
          </cell>
          <cell r="E861" t="str">
            <v>HUANCAVELICA</v>
          </cell>
          <cell r="F861" t="str">
            <v>HUAYTARA</v>
          </cell>
          <cell r="G861" t="str">
            <v>QUERCO</v>
          </cell>
          <cell r="H861" t="str">
            <v>010867</v>
          </cell>
          <cell r="I861" t="str">
            <v>2</v>
          </cell>
        </row>
        <row r="862">
          <cell r="A862" t="str">
            <v>HUANCAVELICAHUAYTARAQUITO-ARMA</v>
          </cell>
          <cell r="B862" t="str">
            <v>09</v>
          </cell>
          <cell r="C862" t="str">
            <v>06</v>
          </cell>
          <cell r="D862" t="str">
            <v>09</v>
          </cell>
          <cell r="E862" t="str">
            <v>HUANCAVELICA</v>
          </cell>
          <cell r="F862" t="str">
            <v>HUAYTARA</v>
          </cell>
          <cell r="G862" t="str">
            <v>QUITO-ARMA</v>
          </cell>
          <cell r="H862" t="str">
            <v>010861</v>
          </cell>
          <cell r="I862" t="str">
            <v>2</v>
          </cell>
        </row>
        <row r="863">
          <cell r="A863" t="str">
            <v>HUANCAVELICAHUAYTARASAN ANTONIO DE CUSICANCHA</v>
          </cell>
          <cell r="B863" t="str">
            <v>09</v>
          </cell>
          <cell r="C863" t="str">
            <v>06</v>
          </cell>
          <cell r="D863" t="str">
            <v>10</v>
          </cell>
          <cell r="E863" t="str">
            <v>HUANCAVELICA</v>
          </cell>
          <cell r="F863" t="str">
            <v>HUAYTARA</v>
          </cell>
          <cell r="G863" t="str">
            <v>SAN ANTONIO DE CUSICANCHA</v>
          </cell>
          <cell r="H863" t="str">
            <v>010862</v>
          </cell>
          <cell r="I863" t="str">
            <v>2</v>
          </cell>
        </row>
        <row r="864">
          <cell r="A864" t="str">
            <v>HUANCAVELICAHUAYTARASAN FRANCISCO DE SANGAYAICO</v>
          </cell>
          <cell r="B864" t="str">
            <v>09</v>
          </cell>
          <cell r="C864" t="str">
            <v>06</v>
          </cell>
          <cell r="D864" t="str">
            <v>11</v>
          </cell>
          <cell r="E864" t="str">
            <v>HUANCAVELICA</v>
          </cell>
          <cell r="F864" t="str">
            <v>HUAYTARA</v>
          </cell>
          <cell r="G864" t="str">
            <v>SAN FRANCISCO DE SANGAYAICO</v>
          </cell>
          <cell r="H864" t="str">
            <v>012086</v>
          </cell>
          <cell r="I864" t="str">
            <v>2</v>
          </cell>
        </row>
        <row r="865">
          <cell r="A865" t="str">
            <v>HUANCAVELICAHUAYTARASAN ISIDRO</v>
          </cell>
          <cell r="B865" t="str">
            <v>09</v>
          </cell>
          <cell r="C865" t="str">
            <v>06</v>
          </cell>
          <cell r="D865" t="str">
            <v>12</v>
          </cell>
          <cell r="E865" t="str">
            <v>HUANCAVELICA</v>
          </cell>
          <cell r="F865" t="str">
            <v>HUAYTARA</v>
          </cell>
          <cell r="G865" t="str">
            <v>SAN ISIDRO</v>
          </cell>
          <cell r="H865" t="str">
            <v>012083</v>
          </cell>
          <cell r="I865" t="str">
            <v>2</v>
          </cell>
        </row>
        <row r="866">
          <cell r="A866" t="str">
            <v>HUANCAVELICAHUAYTARASANTIAGO DE CHOCORVOS</v>
          </cell>
          <cell r="B866" t="str">
            <v>09</v>
          </cell>
          <cell r="C866" t="str">
            <v>06</v>
          </cell>
          <cell r="D866" t="str">
            <v>13</v>
          </cell>
          <cell r="E866" t="str">
            <v>HUANCAVELICA</v>
          </cell>
          <cell r="F866" t="str">
            <v>HUAYTARA</v>
          </cell>
          <cell r="G866" t="str">
            <v>SANTIAGO DE CHOCORVOS</v>
          </cell>
          <cell r="H866" t="str">
            <v>010870</v>
          </cell>
          <cell r="I866" t="str">
            <v>2</v>
          </cell>
        </row>
        <row r="867">
          <cell r="A867" t="str">
            <v>HUANCAVELICAHUAYTARASANTIAGO DE QUIRAHUARA</v>
          </cell>
          <cell r="B867" t="str">
            <v>09</v>
          </cell>
          <cell r="C867" t="str">
            <v>06</v>
          </cell>
          <cell r="D867" t="str">
            <v>14</v>
          </cell>
          <cell r="E867" t="str">
            <v>HUANCAVELICA</v>
          </cell>
          <cell r="F867" t="str">
            <v>HUAYTARA</v>
          </cell>
          <cell r="G867" t="str">
            <v>SANTIAGO DE QUIRAHUARA</v>
          </cell>
          <cell r="H867" t="str">
            <v>012612</v>
          </cell>
          <cell r="I867" t="str">
            <v>2</v>
          </cell>
        </row>
        <row r="868">
          <cell r="A868" t="str">
            <v>HUANCAVELICAHUAYTARASANTO DOMINGO DE CAPILLAS</v>
          </cell>
          <cell r="B868" t="str">
            <v>09</v>
          </cell>
          <cell r="C868" t="str">
            <v>06</v>
          </cell>
          <cell r="D868" t="str">
            <v>15</v>
          </cell>
          <cell r="E868" t="str">
            <v>HUANCAVELICA</v>
          </cell>
          <cell r="F868" t="str">
            <v>HUAYTARA</v>
          </cell>
          <cell r="G868" t="str">
            <v>SANTO DOMINGO DE CAPILLAS</v>
          </cell>
          <cell r="H868" t="str">
            <v>012085</v>
          </cell>
          <cell r="I868" t="str">
            <v>2</v>
          </cell>
        </row>
        <row r="869">
          <cell r="A869" t="str">
            <v>HUANCAVELICAHUAYTARATAMBO</v>
          </cell>
          <cell r="B869" t="str">
            <v>09</v>
          </cell>
          <cell r="C869" t="str">
            <v>06</v>
          </cell>
          <cell r="D869" t="str">
            <v>16</v>
          </cell>
          <cell r="E869" t="str">
            <v>HUANCAVELICA</v>
          </cell>
          <cell r="F869" t="str">
            <v>HUAYTARA</v>
          </cell>
          <cell r="G869" t="str">
            <v>TAMBO</v>
          </cell>
          <cell r="H869" t="str">
            <v>012609</v>
          </cell>
          <cell r="I869" t="str">
            <v>2</v>
          </cell>
        </row>
        <row r="870">
          <cell r="A870" t="str">
            <v>HUANCAVELICATAYACAJAPAMPAS</v>
          </cell>
          <cell r="B870" t="str">
            <v>09</v>
          </cell>
          <cell r="C870" t="str">
            <v>07</v>
          </cell>
          <cell r="D870" t="str">
            <v>01</v>
          </cell>
          <cell r="E870" t="str">
            <v>HUANCAVELICA</v>
          </cell>
          <cell r="F870" t="str">
            <v>TAYACAJA</v>
          </cell>
          <cell r="G870" t="str">
            <v>PAMPAS</v>
          </cell>
          <cell r="H870" t="str">
            <v>010841</v>
          </cell>
          <cell r="I870" t="str">
            <v>1</v>
          </cell>
        </row>
        <row r="871">
          <cell r="A871" t="str">
            <v>HUANCAVELICATAYACAJAACOSTAMBO</v>
          </cell>
          <cell r="B871" t="str">
            <v>09</v>
          </cell>
          <cell r="C871" t="str">
            <v>07</v>
          </cell>
          <cell r="D871" t="str">
            <v>02</v>
          </cell>
          <cell r="E871" t="str">
            <v>HUANCAVELICA</v>
          </cell>
          <cell r="F871" t="str">
            <v>TAYACAJA</v>
          </cell>
          <cell r="G871" t="str">
            <v>ACOSTAMBO</v>
          </cell>
          <cell r="H871" t="str">
            <v>010848</v>
          </cell>
          <cell r="I871" t="str">
            <v>2</v>
          </cell>
        </row>
        <row r="872">
          <cell r="A872" t="str">
            <v>HUANCAVELICATAYACAJAACRAQUIA</v>
          </cell>
          <cell r="B872" t="str">
            <v>09</v>
          </cell>
          <cell r="C872" t="str">
            <v>07</v>
          </cell>
          <cell r="D872" t="str">
            <v>03</v>
          </cell>
          <cell r="E872" t="str">
            <v>HUANCAVELICA</v>
          </cell>
          <cell r="F872" t="str">
            <v>TAYACAJA</v>
          </cell>
          <cell r="G872" t="str">
            <v>ACRAQUIA</v>
          </cell>
          <cell r="H872" t="str">
            <v>010842</v>
          </cell>
          <cell r="I872" t="str">
            <v>2</v>
          </cell>
        </row>
        <row r="873">
          <cell r="A873" t="str">
            <v>HUANCAVELICATAYACAJAAHUAYCHA</v>
          </cell>
          <cell r="B873" t="str">
            <v>09</v>
          </cell>
          <cell r="C873" t="str">
            <v>07</v>
          </cell>
          <cell r="D873" t="str">
            <v>04</v>
          </cell>
          <cell r="E873" t="str">
            <v>HUANCAVELICA</v>
          </cell>
          <cell r="F873" t="str">
            <v>TAYACAJA</v>
          </cell>
          <cell r="G873" t="str">
            <v>AHUAYCHA</v>
          </cell>
          <cell r="H873" t="str">
            <v>010843</v>
          </cell>
          <cell r="I873" t="str">
            <v>2</v>
          </cell>
        </row>
        <row r="874">
          <cell r="A874" t="str">
            <v>HUANCAVELICATAYACAJACOLCABAMBA</v>
          </cell>
          <cell r="B874" t="str">
            <v>09</v>
          </cell>
          <cell r="C874" t="str">
            <v>07</v>
          </cell>
          <cell r="D874" t="str">
            <v>05</v>
          </cell>
          <cell r="E874" t="str">
            <v>HUANCAVELICA</v>
          </cell>
          <cell r="F874" t="str">
            <v>TAYACAJA</v>
          </cell>
          <cell r="G874" t="str">
            <v>COLCABAMBA</v>
          </cell>
          <cell r="H874" t="str">
            <v>010844</v>
          </cell>
          <cell r="I874" t="str">
            <v>2</v>
          </cell>
        </row>
        <row r="875">
          <cell r="A875" t="str">
            <v>HUANCAVELICATAYACAJADANIEL HERNANDEZ</v>
          </cell>
          <cell r="B875" t="str">
            <v>09</v>
          </cell>
          <cell r="C875" t="str">
            <v>07</v>
          </cell>
          <cell r="D875" t="str">
            <v>06</v>
          </cell>
          <cell r="E875" t="str">
            <v>HUANCAVELICA</v>
          </cell>
          <cell r="F875" t="str">
            <v>TAYACAJA</v>
          </cell>
          <cell r="G875" t="str">
            <v>DANIEL HERNANDEZ</v>
          </cell>
          <cell r="H875" t="str">
            <v>010845</v>
          </cell>
          <cell r="I875" t="str">
            <v>2</v>
          </cell>
        </row>
        <row r="876">
          <cell r="A876" t="str">
            <v>HUANCAVELICATAYACAJAHUACHOCOLPA</v>
          </cell>
          <cell r="B876" t="str">
            <v>09</v>
          </cell>
          <cell r="C876" t="str">
            <v>07</v>
          </cell>
          <cell r="D876" t="str">
            <v>07</v>
          </cell>
          <cell r="E876" t="str">
            <v>HUANCAVELICA</v>
          </cell>
          <cell r="F876" t="str">
            <v>TAYACAJA</v>
          </cell>
          <cell r="G876" t="str">
            <v>HUACHOCOLPA</v>
          </cell>
          <cell r="H876" t="str">
            <v>010849</v>
          </cell>
          <cell r="I876" t="str">
            <v>2</v>
          </cell>
        </row>
        <row r="877">
          <cell r="A877" t="str">
            <v>HUANCAVELICATAYACAJAHUARIBAMBA</v>
          </cell>
          <cell r="B877" t="str">
            <v>09</v>
          </cell>
          <cell r="C877" t="str">
            <v>07</v>
          </cell>
          <cell r="D877" t="str">
            <v>09</v>
          </cell>
          <cell r="E877" t="str">
            <v>HUANCAVELICA</v>
          </cell>
          <cell r="F877" t="str">
            <v>TAYACAJA</v>
          </cell>
          <cell r="G877" t="str">
            <v>HUARIBAMBA</v>
          </cell>
          <cell r="H877" t="str">
            <v>010850</v>
          </cell>
          <cell r="I877" t="str">
            <v>2</v>
          </cell>
        </row>
        <row r="878">
          <cell r="A878" t="str">
            <v>HUANCAVELICATAYACAJAÑAHUIMPUQUIO</v>
          </cell>
          <cell r="B878" t="str">
            <v>09</v>
          </cell>
          <cell r="C878" t="str">
            <v>07</v>
          </cell>
          <cell r="D878" t="str">
            <v>10</v>
          </cell>
          <cell r="E878" t="str">
            <v>HUANCAVELICA</v>
          </cell>
          <cell r="F878" t="str">
            <v>TAYACAJA</v>
          </cell>
          <cell r="G878" t="str">
            <v>ÑAHUIMPUQUIO</v>
          </cell>
          <cell r="H878" t="str">
            <v>010851</v>
          </cell>
          <cell r="I878" t="str">
            <v>2</v>
          </cell>
        </row>
        <row r="879">
          <cell r="A879" t="str">
            <v>HUANCAVELICATAYACAJAPAZOS</v>
          </cell>
          <cell r="B879" t="str">
            <v>09</v>
          </cell>
          <cell r="C879" t="str">
            <v>07</v>
          </cell>
          <cell r="D879" t="str">
            <v>11</v>
          </cell>
          <cell r="E879" t="str">
            <v>HUANCAVELICA</v>
          </cell>
          <cell r="F879" t="str">
            <v>TAYACAJA</v>
          </cell>
          <cell r="G879" t="str">
            <v>PAZOS</v>
          </cell>
          <cell r="H879" t="str">
            <v>010852</v>
          </cell>
          <cell r="I879" t="str">
            <v>2</v>
          </cell>
        </row>
        <row r="880">
          <cell r="A880" t="str">
            <v>HUANCAVELICATAYACAJAQUISHUAR</v>
          </cell>
          <cell r="B880" t="str">
            <v>09</v>
          </cell>
          <cell r="C880" t="str">
            <v>07</v>
          </cell>
          <cell r="D880" t="str">
            <v>13</v>
          </cell>
          <cell r="E880" t="str">
            <v>HUANCAVELICA</v>
          </cell>
          <cell r="F880" t="str">
            <v>TAYACAJA</v>
          </cell>
          <cell r="G880" t="str">
            <v>QUISHUAR</v>
          </cell>
          <cell r="H880" t="str">
            <v>010846</v>
          </cell>
          <cell r="I880" t="str">
            <v>2</v>
          </cell>
        </row>
        <row r="881">
          <cell r="A881" t="str">
            <v>HUANCAVELICATAYACAJASALCABAMBA</v>
          </cell>
          <cell r="B881" t="str">
            <v>09</v>
          </cell>
          <cell r="C881" t="str">
            <v>07</v>
          </cell>
          <cell r="D881" t="str">
            <v>14</v>
          </cell>
          <cell r="E881" t="str">
            <v>HUANCAVELICA</v>
          </cell>
          <cell r="F881" t="str">
            <v>TAYACAJA</v>
          </cell>
          <cell r="G881" t="str">
            <v>SALCABAMBA</v>
          </cell>
          <cell r="H881" t="str">
            <v>010847</v>
          </cell>
          <cell r="I881" t="str">
            <v>2</v>
          </cell>
        </row>
        <row r="882">
          <cell r="A882" t="str">
            <v>HUANCAVELICATAYACAJASALCAHUASI</v>
          </cell>
          <cell r="B882" t="str">
            <v>09</v>
          </cell>
          <cell r="C882" t="str">
            <v>07</v>
          </cell>
          <cell r="D882" t="str">
            <v>15</v>
          </cell>
          <cell r="E882" t="str">
            <v>HUANCAVELICA</v>
          </cell>
          <cell r="F882" t="str">
            <v>TAYACAJA</v>
          </cell>
          <cell r="G882" t="str">
            <v>SALCAHUASI</v>
          </cell>
          <cell r="H882" t="str">
            <v>010853</v>
          </cell>
          <cell r="I882" t="str">
            <v>2</v>
          </cell>
        </row>
        <row r="883">
          <cell r="A883" t="str">
            <v>HUANCAVELICATAYACAJASAN MARCOS DE ROCCHAC</v>
          </cell>
          <cell r="B883" t="str">
            <v>09</v>
          </cell>
          <cell r="C883" t="str">
            <v>07</v>
          </cell>
          <cell r="D883" t="str">
            <v>16</v>
          </cell>
          <cell r="E883" t="str">
            <v>HUANCAVELICA</v>
          </cell>
          <cell r="F883" t="str">
            <v>TAYACAJA</v>
          </cell>
          <cell r="G883" t="str">
            <v>SAN MARCOS DE ROCCHAC</v>
          </cell>
          <cell r="H883" t="str">
            <v>012071</v>
          </cell>
          <cell r="I883" t="str">
            <v>2</v>
          </cell>
        </row>
        <row r="884">
          <cell r="A884" t="str">
            <v>HUANCAVELICATAYACAJASURCUBAMBA</v>
          </cell>
          <cell r="B884" t="str">
            <v>09</v>
          </cell>
          <cell r="C884" t="str">
            <v>07</v>
          </cell>
          <cell r="D884" t="str">
            <v>17</v>
          </cell>
          <cell r="E884" t="str">
            <v>HUANCAVELICA</v>
          </cell>
          <cell r="F884" t="str">
            <v>TAYACAJA</v>
          </cell>
          <cell r="G884" t="str">
            <v>SURCUBAMBA</v>
          </cell>
          <cell r="H884" t="str">
            <v>012079</v>
          </cell>
          <cell r="I884" t="str">
            <v>2</v>
          </cell>
        </row>
        <row r="885">
          <cell r="A885" t="str">
            <v>HUANCAVELICATAYACAJATINTAY PUNCU</v>
          </cell>
          <cell r="B885" t="str">
            <v>09</v>
          </cell>
          <cell r="C885" t="str">
            <v>07</v>
          </cell>
          <cell r="D885" t="str">
            <v>18</v>
          </cell>
          <cell r="E885" t="str">
            <v>HUANCAVELICA</v>
          </cell>
          <cell r="F885" t="str">
            <v>TAYACAJA</v>
          </cell>
          <cell r="G885" t="str">
            <v>TINTAY PUNCU</v>
          </cell>
          <cell r="H885" t="str">
            <v>010856</v>
          </cell>
          <cell r="I885" t="str">
            <v>2</v>
          </cell>
        </row>
        <row r="886">
          <cell r="A886" t="str">
            <v>HUANUCOHUANUCOHUANUCO</v>
          </cell>
          <cell r="B886" t="str">
            <v>10</v>
          </cell>
          <cell r="C886" t="str">
            <v>01</v>
          </cell>
          <cell r="D886" t="str">
            <v>01</v>
          </cell>
          <cell r="E886" t="str">
            <v>HUANUCO</v>
          </cell>
          <cell r="F886" t="str">
            <v>HUANUCO</v>
          </cell>
          <cell r="G886" t="str">
            <v>HUANUCO</v>
          </cell>
          <cell r="H886" t="str">
            <v>010886</v>
          </cell>
          <cell r="I886" t="str">
            <v>1</v>
          </cell>
        </row>
        <row r="887">
          <cell r="A887" t="str">
            <v>HUANUCOHUANUCOAMARILIS</v>
          </cell>
          <cell r="B887" t="str">
            <v>10</v>
          </cell>
          <cell r="C887" t="str">
            <v>01</v>
          </cell>
          <cell r="D887" t="str">
            <v>02</v>
          </cell>
          <cell r="E887" t="str">
            <v>HUANUCO</v>
          </cell>
          <cell r="F887" t="str">
            <v>HUANUCO</v>
          </cell>
          <cell r="G887" t="str">
            <v>AMARILIS</v>
          </cell>
          <cell r="H887" t="str">
            <v>010887</v>
          </cell>
          <cell r="I887" t="str">
            <v>2</v>
          </cell>
        </row>
        <row r="888">
          <cell r="A888" t="str">
            <v>HUANUCOHUANUCOCHINCHAO</v>
          </cell>
          <cell r="B888" t="str">
            <v>10</v>
          </cell>
          <cell r="C888" t="str">
            <v>01</v>
          </cell>
          <cell r="D888" t="str">
            <v>03</v>
          </cell>
          <cell r="E888" t="str">
            <v>HUANUCO</v>
          </cell>
          <cell r="F888" t="str">
            <v>HUANUCO</v>
          </cell>
          <cell r="G888" t="str">
            <v>CHINCHAO</v>
          </cell>
          <cell r="H888" t="str">
            <v>010891</v>
          </cell>
          <cell r="I888" t="str">
            <v>2</v>
          </cell>
        </row>
        <row r="889">
          <cell r="A889" t="str">
            <v>HUANUCOHUANUCOCHURUBAMBA</v>
          </cell>
          <cell r="B889" t="str">
            <v>10</v>
          </cell>
          <cell r="C889" t="str">
            <v>01</v>
          </cell>
          <cell r="D889" t="str">
            <v>04</v>
          </cell>
          <cell r="E889" t="str">
            <v>HUANUCO</v>
          </cell>
          <cell r="F889" t="str">
            <v>HUANUCO</v>
          </cell>
          <cell r="G889" t="str">
            <v>CHURUBAMBA</v>
          </cell>
          <cell r="H889" t="str">
            <v>012623</v>
          </cell>
          <cell r="I889" t="str">
            <v>2</v>
          </cell>
        </row>
        <row r="890">
          <cell r="A890" t="str">
            <v>HUANUCOHUANUCOMARGOS</v>
          </cell>
          <cell r="B890" t="str">
            <v>10</v>
          </cell>
          <cell r="C890" t="str">
            <v>01</v>
          </cell>
          <cell r="D890" t="str">
            <v>05</v>
          </cell>
          <cell r="E890" t="str">
            <v>HUANUCO</v>
          </cell>
          <cell r="F890" t="str">
            <v>HUANUCO</v>
          </cell>
          <cell r="G890" t="str">
            <v>MARGOS</v>
          </cell>
          <cell r="H890" t="str">
            <v>010893</v>
          </cell>
          <cell r="I890" t="str">
            <v>2</v>
          </cell>
        </row>
        <row r="891">
          <cell r="A891" t="str">
            <v>HUANUCOHUANUCOQUISQUI</v>
          </cell>
          <cell r="B891" t="str">
            <v>10</v>
          </cell>
          <cell r="C891" t="str">
            <v>01</v>
          </cell>
          <cell r="D891" t="str">
            <v>06</v>
          </cell>
          <cell r="E891" t="str">
            <v>HUANUCO</v>
          </cell>
          <cell r="F891" t="str">
            <v>HUANUCO</v>
          </cell>
          <cell r="G891" t="str">
            <v>QUISQUI</v>
          </cell>
          <cell r="H891" t="str">
            <v>010894</v>
          </cell>
          <cell r="I891" t="str">
            <v>2</v>
          </cell>
        </row>
        <row r="892">
          <cell r="A892" t="str">
            <v>HUANUCOHUANUCOSAN FRANCISCO DE CAYRAN</v>
          </cell>
          <cell r="B892" t="str">
            <v>10</v>
          </cell>
          <cell r="C892" t="str">
            <v>01</v>
          </cell>
          <cell r="D892" t="str">
            <v>07</v>
          </cell>
          <cell r="E892" t="str">
            <v>HUANUCO</v>
          </cell>
          <cell r="F892" t="str">
            <v>HUANUCO</v>
          </cell>
          <cell r="G892" t="str">
            <v>SAN FRANCISCO DE CAYRAN</v>
          </cell>
          <cell r="H892" t="str">
            <v>010888</v>
          </cell>
          <cell r="I892" t="str">
            <v>2</v>
          </cell>
        </row>
        <row r="893">
          <cell r="A893" t="str">
            <v>HUANUCOHUANUCOSAN PEDRO DE CHAULAN</v>
          </cell>
          <cell r="B893" t="str">
            <v>10</v>
          </cell>
          <cell r="C893" t="str">
            <v>01</v>
          </cell>
          <cell r="D893" t="str">
            <v>08</v>
          </cell>
          <cell r="E893" t="str">
            <v>HUANUCO</v>
          </cell>
          <cell r="F893" t="str">
            <v>HUANUCO</v>
          </cell>
          <cell r="G893" t="str">
            <v>SAN PEDRO DE CHAULAN</v>
          </cell>
          <cell r="H893" t="str">
            <v>010895</v>
          </cell>
          <cell r="I893" t="str">
            <v>2</v>
          </cell>
        </row>
        <row r="894">
          <cell r="A894" t="str">
            <v>HUANUCOHUANUCOSANTA MARIA DEL VALLE</v>
          </cell>
          <cell r="B894" t="str">
            <v>10</v>
          </cell>
          <cell r="C894" t="str">
            <v>01</v>
          </cell>
          <cell r="D894" t="str">
            <v>09</v>
          </cell>
          <cell r="E894" t="str">
            <v>HUANUCO</v>
          </cell>
          <cell r="F894" t="str">
            <v>HUANUCO</v>
          </cell>
          <cell r="G894" t="str">
            <v>SANTA MARIA DEL VALLE</v>
          </cell>
          <cell r="H894" t="str">
            <v>012828</v>
          </cell>
          <cell r="I894" t="str">
            <v>2</v>
          </cell>
        </row>
        <row r="895">
          <cell r="A895" t="str">
            <v>HUANUCOHUANUCOYARUMAYO</v>
          </cell>
          <cell r="B895" t="str">
            <v>10</v>
          </cell>
          <cell r="C895" t="str">
            <v>01</v>
          </cell>
          <cell r="D895" t="str">
            <v>10</v>
          </cell>
          <cell r="E895" t="str">
            <v>HUANUCO</v>
          </cell>
          <cell r="F895" t="str">
            <v>HUANUCO</v>
          </cell>
          <cell r="G895" t="str">
            <v>YARUMAYO</v>
          </cell>
          <cell r="H895" t="str">
            <v>010896</v>
          </cell>
          <cell r="I895" t="str">
            <v>2</v>
          </cell>
        </row>
        <row r="896">
          <cell r="A896" t="str">
            <v>HUANUCOHUANUCOPILLCO MARCA</v>
          </cell>
          <cell r="B896" t="str">
            <v>10</v>
          </cell>
          <cell r="C896" t="str">
            <v>01</v>
          </cell>
          <cell r="D896" t="str">
            <v>11</v>
          </cell>
          <cell r="E896" t="str">
            <v>HUANUCO</v>
          </cell>
          <cell r="F896" t="str">
            <v>HUANUCO</v>
          </cell>
          <cell r="G896" t="str">
            <v>PILLCO MARCA</v>
          </cell>
          <cell r="H896" t="str">
            <v>010890</v>
          </cell>
          <cell r="I896" t="str">
            <v>2</v>
          </cell>
        </row>
        <row r="897">
          <cell r="A897" t="str">
            <v>HUANUCOAMBOAMBO</v>
          </cell>
          <cell r="B897" t="str">
            <v>10</v>
          </cell>
          <cell r="C897" t="str">
            <v>02</v>
          </cell>
          <cell r="D897" t="str">
            <v>01</v>
          </cell>
          <cell r="E897" t="str">
            <v>HUANUCO</v>
          </cell>
          <cell r="F897" t="str">
            <v>AMBO</v>
          </cell>
          <cell r="G897" t="str">
            <v>AMBO</v>
          </cell>
          <cell r="H897" t="str">
            <v>010897</v>
          </cell>
          <cell r="I897" t="str">
            <v>1</v>
          </cell>
        </row>
        <row r="898">
          <cell r="A898" t="str">
            <v>HUANUCOAMBOCAYNA</v>
          </cell>
          <cell r="B898" t="str">
            <v>10</v>
          </cell>
          <cell r="C898" t="str">
            <v>02</v>
          </cell>
          <cell r="D898" t="str">
            <v>02</v>
          </cell>
          <cell r="E898" t="str">
            <v>HUANUCO</v>
          </cell>
          <cell r="F898" t="str">
            <v>AMBO</v>
          </cell>
          <cell r="G898" t="str">
            <v>CAYNA</v>
          </cell>
          <cell r="H898" t="str">
            <v>010898</v>
          </cell>
          <cell r="I898" t="str">
            <v>2</v>
          </cell>
        </row>
        <row r="899">
          <cell r="A899" t="str">
            <v>HUANUCOAMBOCOLPAS</v>
          </cell>
          <cell r="B899" t="str">
            <v>10</v>
          </cell>
          <cell r="C899" t="str">
            <v>02</v>
          </cell>
          <cell r="D899" t="str">
            <v>03</v>
          </cell>
          <cell r="E899" t="str">
            <v>HUANUCO</v>
          </cell>
          <cell r="F899" t="str">
            <v>AMBO</v>
          </cell>
          <cell r="G899" t="str">
            <v>COLPAS</v>
          </cell>
          <cell r="H899" t="str">
            <v>010899</v>
          </cell>
          <cell r="I899" t="str">
            <v>2</v>
          </cell>
        </row>
        <row r="900">
          <cell r="A900" t="str">
            <v>HUANUCOAMBOCONCHAMARCA</v>
          </cell>
          <cell r="B900" t="str">
            <v>10</v>
          </cell>
          <cell r="C900" t="str">
            <v>02</v>
          </cell>
          <cell r="D900" t="str">
            <v>04</v>
          </cell>
          <cell r="E900" t="str">
            <v>HUANUCO</v>
          </cell>
          <cell r="F900" t="str">
            <v>AMBO</v>
          </cell>
          <cell r="G900" t="str">
            <v>CONCHAMARCA</v>
          </cell>
          <cell r="H900" t="str">
            <v>010900</v>
          </cell>
          <cell r="I900" t="str">
            <v>2</v>
          </cell>
        </row>
        <row r="901">
          <cell r="A901" t="str">
            <v>HUANUCOAMBOHUACAR</v>
          </cell>
          <cell r="B901" t="str">
            <v>10</v>
          </cell>
          <cell r="C901" t="str">
            <v>02</v>
          </cell>
          <cell r="D901" t="str">
            <v>05</v>
          </cell>
          <cell r="E901" t="str">
            <v>HUANUCO</v>
          </cell>
          <cell r="F901" t="str">
            <v>AMBO</v>
          </cell>
          <cell r="G901" t="str">
            <v>HUACAR</v>
          </cell>
          <cell r="H901" t="str">
            <v>010901</v>
          </cell>
          <cell r="I901" t="str">
            <v>2</v>
          </cell>
        </row>
        <row r="902">
          <cell r="A902" t="str">
            <v>HUANUCOAMBOSAN FRANCISCO</v>
          </cell>
          <cell r="B902" t="str">
            <v>10</v>
          </cell>
          <cell r="C902" t="str">
            <v>02</v>
          </cell>
          <cell r="D902" t="str">
            <v>06</v>
          </cell>
          <cell r="E902" t="str">
            <v>HUANUCO</v>
          </cell>
          <cell r="F902" t="str">
            <v>AMBO</v>
          </cell>
          <cell r="G902" t="str">
            <v>SAN FRANCISCO</v>
          </cell>
          <cell r="H902" t="str">
            <v>010902</v>
          </cell>
          <cell r="I902" t="str">
            <v>2</v>
          </cell>
        </row>
        <row r="903">
          <cell r="A903" t="str">
            <v>HUANUCOAMBOSAN RAFAEL</v>
          </cell>
          <cell r="B903" t="str">
            <v>10</v>
          </cell>
          <cell r="C903" t="str">
            <v>02</v>
          </cell>
          <cell r="D903" t="str">
            <v>07</v>
          </cell>
          <cell r="E903" t="str">
            <v>HUANUCO</v>
          </cell>
          <cell r="F903" t="str">
            <v>AMBO</v>
          </cell>
          <cell r="G903" t="str">
            <v>SAN RAFAEL</v>
          </cell>
          <cell r="H903" t="str">
            <v>010903</v>
          </cell>
          <cell r="I903" t="str">
            <v>2</v>
          </cell>
        </row>
        <row r="904">
          <cell r="A904" t="str">
            <v>HUANUCOAMBOTOMAY KICHWA</v>
          </cell>
          <cell r="B904" t="str">
            <v>10</v>
          </cell>
          <cell r="C904" t="str">
            <v>02</v>
          </cell>
          <cell r="D904" t="str">
            <v>08</v>
          </cell>
          <cell r="E904" t="str">
            <v>HUANUCO</v>
          </cell>
          <cell r="F904" t="str">
            <v>AMBO</v>
          </cell>
          <cell r="G904" t="str">
            <v>TOMAY KICHWA</v>
          </cell>
          <cell r="H904" t="str">
            <v>010904</v>
          </cell>
          <cell r="I904" t="str">
            <v>2</v>
          </cell>
        </row>
        <row r="905">
          <cell r="A905" t="str">
            <v>HUANUCODOS DE MAYOLA UNION</v>
          </cell>
          <cell r="B905" t="str">
            <v>10</v>
          </cell>
          <cell r="C905" t="str">
            <v>03</v>
          </cell>
          <cell r="D905" t="str">
            <v>01</v>
          </cell>
          <cell r="E905" t="str">
            <v>HUANUCO</v>
          </cell>
          <cell r="F905" t="str">
            <v>DOS DE MAYO</v>
          </cell>
          <cell r="G905" t="str">
            <v>LA UNION</v>
          </cell>
          <cell r="H905" t="str">
            <v>010905</v>
          </cell>
          <cell r="I905" t="str">
            <v>1</v>
          </cell>
        </row>
        <row r="906">
          <cell r="A906" t="str">
            <v>HUANUCODOS DE MAYOCHUQUIS</v>
          </cell>
          <cell r="B906" t="str">
            <v>10</v>
          </cell>
          <cell r="C906" t="str">
            <v>03</v>
          </cell>
          <cell r="D906" t="str">
            <v>07</v>
          </cell>
          <cell r="E906" t="str">
            <v>HUANUCO</v>
          </cell>
          <cell r="F906" t="str">
            <v>DOS DE MAYO</v>
          </cell>
          <cell r="G906" t="str">
            <v>CHUQUIS</v>
          </cell>
          <cell r="H906" t="str">
            <v>012635</v>
          </cell>
          <cell r="I906" t="str">
            <v>2</v>
          </cell>
        </row>
        <row r="907">
          <cell r="A907" t="str">
            <v>HUANUCODOS DE MAYOMARIAS</v>
          </cell>
          <cell r="B907" t="str">
            <v>10</v>
          </cell>
          <cell r="C907" t="str">
            <v>03</v>
          </cell>
          <cell r="D907" t="str">
            <v>11</v>
          </cell>
          <cell r="E907" t="str">
            <v>HUANUCO</v>
          </cell>
          <cell r="F907" t="str">
            <v>DOS DE MAYO</v>
          </cell>
          <cell r="G907" t="str">
            <v>MARIAS</v>
          </cell>
          <cell r="H907" t="str">
            <v>010907</v>
          </cell>
          <cell r="I907" t="str">
            <v>2</v>
          </cell>
        </row>
        <row r="908">
          <cell r="A908" t="str">
            <v>HUANUCODOS DE MAYOPACHAS</v>
          </cell>
          <cell r="B908" t="str">
            <v>10</v>
          </cell>
          <cell r="C908" t="str">
            <v>03</v>
          </cell>
          <cell r="D908" t="str">
            <v>13</v>
          </cell>
          <cell r="E908" t="str">
            <v>HUANUCO</v>
          </cell>
          <cell r="F908" t="str">
            <v>DOS DE MAYO</v>
          </cell>
          <cell r="G908" t="str">
            <v>PACHAS</v>
          </cell>
          <cell r="H908" t="str">
            <v>010908</v>
          </cell>
          <cell r="I908" t="str">
            <v>2</v>
          </cell>
        </row>
        <row r="909">
          <cell r="A909" t="str">
            <v>HUANUCODOS DE MAYOQUIVILLA</v>
          </cell>
          <cell r="B909" t="str">
            <v>10</v>
          </cell>
          <cell r="C909" t="str">
            <v>03</v>
          </cell>
          <cell r="D909" t="str">
            <v>16</v>
          </cell>
          <cell r="E909" t="str">
            <v>HUANUCO</v>
          </cell>
          <cell r="F909" t="str">
            <v>DOS DE MAYO</v>
          </cell>
          <cell r="G909" t="str">
            <v>QUIVILLA</v>
          </cell>
          <cell r="H909" t="str">
            <v>010909</v>
          </cell>
          <cell r="I909" t="str">
            <v>2</v>
          </cell>
        </row>
        <row r="910">
          <cell r="A910" t="str">
            <v>HUANUCODOS DE MAYORIPAN</v>
          </cell>
          <cell r="B910" t="str">
            <v>10</v>
          </cell>
          <cell r="C910" t="str">
            <v>03</v>
          </cell>
          <cell r="D910" t="str">
            <v>17</v>
          </cell>
          <cell r="E910" t="str">
            <v>HUANUCO</v>
          </cell>
          <cell r="F910" t="str">
            <v>DOS DE MAYO</v>
          </cell>
          <cell r="G910" t="str">
            <v>RIPAN</v>
          </cell>
          <cell r="H910" t="str">
            <v>010910</v>
          </cell>
          <cell r="I910" t="str">
            <v>2</v>
          </cell>
        </row>
        <row r="911">
          <cell r="A911" t="str">
            <v>HUANUCODOS DE MAYOSHUNQUI</v>
          </cell>
          <cell r="B911" t="str">
            <v>10</v>
          </cell>
          <cell r="C911" t="str">
            <v>03</v>
          </cell>
          <cell r="D911" t="str">
            <v>21</v>
          </cell>
          <cell r="E911" t="str">
            <v>HUANUCO</v>
          </cell>
          <cell r="F911" t="str">
            <v>DOS DE MAYO</v>
          </cell>
          <cell r="G911" t="str">
            <v>SHUNQUI</v>
          </cell>
          <cell r="H911" t="str">
            <v>010911</v>
          </cell>
          <cell r="I911" t="str">
            <v>2</v>
          </cell>
        </row>
        <row r="912">
          <cell r="A912" t="str">
            <v>HUANUCODOS DE MAYOSILLAPATA</v>
          </cell>
          <cell r="B912" t="str">
            <v>10</v>
          </cell>
          <cell r="C912" t="str">
            <v>03</v>
          </cell>
          <cell r="D912" t="str">
            <v>22</v>
          </cell>
          <cell r="E912" t="str">
            <v>HUANUCO</v>
          </cell>
          <cell r="F912" t="str">
            <v>DOS DE MAYO</v>
          </cell>
          <cell r="G912" t="str">
            <v>SILLAPATA</v>
          </cell>
          <cell r="H912" t="str">
            <v>010912</v>
          </cell>
          <cell r="I912" t="str">
            <v>2</v>
          </cell>
        </row>
        <row r="913">
          <cell r="A913" t="str">
            <v>HUANUCODOS DE MAYOYANAS</v>
          </cell>
          <cell r="B913" t="str">
            <v>10</v>
          </cell>
          <cell r="C913" t="str">
            <v>03</v>
          </cell>
          <cell r="D913" t="str">
            <v>23</v>
          </cell>
          <cell r="E913" t="str">
            <v>HUANUCO</v>
          </cell>
          <cell r="F913" t="str">
            <v>DOS DE MAYO</v>
          </cell>
          <cell r="G913" t="str">
            <v>YANAS</v>
          </cell>
          <cell r="H913" t="str">
            <v>012622</v>
          </cell>
          <cell r="I913" t="str">
            <v>2</v>
          </cell>
        </row>
        <row r="914">
          <cell r="A914" t="str">
            <v>HUANUCOHUACAYBAMBAHUACAYBAMBA</v>
          </cell>
          <cell r="B914" t="str">
            <v>10</v>
          </cell>
          <cell r="C914" t="str">
            <v>04</v>
          </cell>
          <cell r="D914" t="str">
            <v>01</v>
          </cell>
          <cell r="E914" t="str">
            <v>HUANUCO</v>
          </cell>
          <cell r="F914" t="str">
            <v>HUACAYBAMBA</v>
          </cell>
          <cell r="G914" t="str">
            <v>HUACAYBAMBA</v>
          </cell>
          <cell r="H914" t="str">
            <v>010914</v>
          </cell>
          <cell r="I914" t="str">
            <v>1</v>
          </cell>
        </row>
        <row r="915">
          <cell r="A915" t="str">
            <v>HUANUCOHUACAYBAMBACANCHABAMBA</v>
          </cell>
          <cell r="B915" t="str">
            <v>10</v>
          </cell>
          <cell r="C915" t="str">
            <v>04</v>
          </cell>
          <cell r="D915" t="str">
            <v>02</v>
          </cell>
          <cell r="E915" t="str">
            <v>HUANUCO</v>
          </cell>
          <cell r="F915" t="str">
            <v>HUACAYBAMBA</v>
          </cell>
          <cell r="G915" t="str">
            <v>CANCHABAMBA</v>
          </cell>
          <cell r="H915" t="str">
            <v>010915</v>
          </cell>
          <cell r="I915" t="str">
            <v>2</v>
          </cell>
        </row>
        <row r="916">
          <cell r="A916" t="str">
            <v>HUANUCOHUACAYBAMBACOCHABAMBA</v>
          </cell>
          <cell r="B916" t="str">
            <v>10</v>
          </cell>
          <cell r="C916" t="str">
            <v>04</v>
          </cell>
          <cell r="D916" t="str">
            <v>03</v>
          </cell>
          <cell r="E916" t="str">
            <v>HUANUCO</v>
          </cell>
          <cell r="F916" t="str">
            <v>HUACAYBAMBA</v>
          </cell>
          <cell r="G916" t="str">
            <v>COCHABAMBA</v>
          </cell>
          <cell r="H916" t="str">
            <v>010916</v>
          </cell>
          <cell r="I916" t="str">
            <v>2</v>
          </cell>
        </row>
        <row r="917">
          <cell r="A917" t="str">
            <v>HUANUCOHUACAYBAMBAPINRA</v>
          </cell>
          <cell r="B917" t="str">
            <v>10</v>
          </cell>
          <cell r="C917" t="str">
            <v>04</v>
          </cell>
          <cell r="D917" t="str">
            <v>04</v>
          </cell>
          <cell r="E917" t="str">
            <v>HUANUCO</v>
          </cell>
          <cell r="F917" t="str">
            <v>HUACAYBAMBA</v>
          </cell>
          <cell r="G917" t="str">
            <v>PINRA</v>
          </cell>
          <cell r="H917" t="str">
            <v>010917</v>
          </cell>
          <cell r="I917" t="str">
            <v>2</v>
          </cell>
        </row>
        <row r="918">
          <cell r="A918" t="str">
            <v>HUANUCOHUAMALIESLLATA</v>
          </cell>
          <cell r="B918" t="str">
            <v>10</v>
          </cell>
          <cell r="C918" t="str">
            <v>05</v>
          </cell>
          <cell r="D918" t="str">
            <v>01</v>
          </cell>
          <cell r="E918" t="str">
            <v>HUANUCO</v>
          </cell>
          <cell r="F918" t="str">
            <v>HUAMALIES</v>
          </cell>
          <cell r="G918" t="str">
            <v>LLATA</v>
          </cell>
          <cell r="H918" t="str">
            <v>010918</v>
          </cell>
          <cell r="I918" t="str">
            <v>1</v>
          </cell>
        </row>
        <row r="919">
          <cell r="A919" t="str">
            <v>HUANUCOHUAMALIESARANCAY</v>
          </cell>
          <cell r="B919" t="str">
            <v>10</v>
          </cell>
          <cell r="C919" t="str">
            <v>05</v>
          </cell>
          <cell r="D919" t="str">
            <v>02</v>
          </cell>
          <cell r="E919" t="str">
            <v>HUANUCO</v>
          </cell>
          <cell r="F919" t="str">
            <v>HUAMALIES</v>
          </cell>
          <cell r="G919" t="str">
            <v>ARANCAY</v>
          </cell>
          <cell r="H919" t="str">
            <v>010919</v>
          </cell>
          <cell r="I919" t="str">
            <v>2</v>
          </cell>
        </row>
        <row r="920">
          <cell r="A920" t="str">
            <v>HUANUCOHUAMALIESCHAVIN DE PARIARCA</v>
          </cell>
          <cell r="B920" t="str">
            <v>10</v>
          </cell>
          <cell r="C920" t="str">
            <v>05</v>
          </cell>
          <cell r="D920" t="str">
            <v>03</v>
          </cell>
          <cell r="E920" t="str">
            <v>HUANUCO</v>
          </cell>
          <cell r="F920" t="str">
            <v>HUAMALIES</v>
          </cell>
          <cell r="G920" t="str">
            <v>CHAVIN DE PARIARCA</v>
          </cell>
          <cell r="H920" t="str">
            <v>010920</v>
          </cell>
          <cell r="I920" t="str">
            <v>2</v>
          </cell>
        </row>
        <row r="921">
          <cell r="A921" t="str">
            <v>HUANUCOHUAMALIESJACAS GRANDE</v>
          </cell>
          <cell r="B921" t="str">
            <v>10</v>
          </cell>
          <cell r="C921" t="str">
            <v>05</v>
          </cell>
          <cell r="D921" t="str">
            <v>04</v>
          </cell>
          <cell r="E921" t="str">
            <v>HUANUCO</v>
          </cell>
          <cell r="F921" t="str">
            <v>HUAMALIES</v>
          </cell>
          <cell r="G921" t="str">
            <v>JACAS GRANDE</v>
          </cell>
          <cell r="H921" t="str">
            <v>012106</v>
          </cell>
          <cell r="I921" t="str">
            <v>2</v>
          </cell>
        </row>
        <row r="922">
          <cell r="A922" t="str">
            <v>HUANUCOHUAMALIESJIRCAN</v>
          </cell>
          <cell r="B922" t="str">
            <v>10</v>
          </cell>
          <cell r="C922" t="str">
            <v>05</v>
          </cell>
          <cell r="D922" t="str">
            <v>05</v>
          </cell>
          <cell r="E922" t="str">
            <v>HUANUCO</v>
          </cell>
          <cell r="F922" t="str">
            <v>HUAMALIES</v>
          </cell>
          <cell r="G922" t="str">
            <v>JIRCAN</v>
          </cell>
          <cell r="H922" t="str">
            <v>010922</v>
          </cell>
          <cell r="I922" t="str">
            <v>2</v>
          </cell>
        </row>
        <row r="923">
          <cell r="A923" t="str">
            <v>HUANUCOHUAMALIESMIRAFLORES</v>
          </cell>
          <cell r="B923" t="str">
            <v>10</v>
          </cell>
          <cell r="C923" t="str">
            <v>05</v>
          </cell>
          <cell r="D923" t="str">
            <v>06</v>
          </cell>
          <cell r="E923" t="str">
            <v>HUANUCO</v>
          </cell>
          <cell r="F923" t="str">
            <v>HUAMALIES</v>
          </cell>
          <cell r="G923" t="str">
            <v>MIRAFLORES</v>
          </cell>
          <cell r="H923" t="str">
            <v>012110</v>
          </cell>
          <cell r="I923" t="str">
            <v>2</v>
          </cell>
        </row>
        <row r="924">
          <cell r="A924" t="str">
            <v>HUANUCOHUAMALIESMONZON</v>
          </cell>
          <cell r="B924" t="str">
            <v>10</v>
          </cell>
          <cell r="C924" t="str">
            <v>05</v>
          </cell>
          <cell r="D924" t="str">
            <v>07</v>
          </cell>
          <cell r="E924" t="str">
            <v>HUANUCO</v>
          </cell>
          <cell r="F924" t="str">
            <v>HUAMALIES</v>
          </cell>
          <cell r="G924" t="str">
            <v>MONZON</v>
          </cell>
          <cell r="H924" t="str">
            <v>010928</v>
          </cell>
          <cell r="I924" t="str">
            <v>2</v>
          </cell>
        </row>
        <row r="925">
          <cell r="A925" t="str">
            <v>HUANUCOHUAMALIESPUNCHAO</v>
          </cell>
          <cell r="B925" t="str">
            <v>10</v>
          </cell>
          <cell r="C925" t="str">
            <v>05</v>
          </cell>
          <cell r="D925" t="str">
            <v>08</v>
          </cell>
          <cell r="E925" t="str">
            <v>HUANUCO</v>
          </cell>
          <cell r="F925" t="str">
            <v>HUAMALIES</v>
          </cell>
          <cell r="G925" t="str">
            <v>PUNCHAO</v>
          </cell>
          <cell r="H925" t="str">
            <v>010924</v>
          </cell>
          <cell r="I925" t="str">
            <v>2</v>
          </cell>
        </row>
        <row r="926">
          <cell r="A926" t="str">
            <v>HUANUCOHUAMALIESPUÑOS</v>
          </cell>
          <cell r="B926" t="str">
            <v>10</v>
          </cell>
          <cell r="C926" t="str">
            <v>05</v>
          </cell>
          <cell r="D926" t="str">
            <v>09</v>
          </cell>
          <cell r="E926" t="str">
            <v>HUANUCO</v>
          </cell>
          <cell r="F926" t="str">
            <v>HUAMALIES</v>
          </cell>
          <cell r="G926" t="str">
            <v>PUÑOS</v>
          </cell>
          <cell r="H926" t="str">
            <v>010925</v>
          </cell>
          <cell r="I926" t="str">
            <v>2</v>
          </cell>
        </row>
        <row r="927">
          <cell r="A927" t="str">
            <v>HUANUCOHUAMALIESSINGA</v>
          </cell>
          <cell r="B927" t="str">
            <v>10</v>
          </cell>
          <cell r="C927" t="str">
            <v>05</v>
          </cell>
          <cell r="D927" t="str">
            <v>10</v>
          </cell>
          <cell r="E927" t="str">
            <v>HUANUCO</v>
          </cell>
          <cell r="F927" t="str">
            <v>HUAMALIES</v>
          </cell>
          <cell r="G927" t="str">
            <v>SINGA</v>
          </cell>
          <cell r="H927" t="str">
            <v>010926</v>
          </cell>
          <cell r="I927" t="str">
            <v>2</v>
          </cell>
        </row>
        <row r="928">
          <cell r="A928" t="str">
            <v>HUANUCOHUAMALIESTANTAMAYO</v>
          </cell>
          <cell r="B928" t="str">
            <v>10</v>
          </cell>
          <cell r="C928" t="str">
            <v>05</v>
          </cell>
          <cell r="D928" t="str">
            <v>11</v>
          </cell>
          <cell r="E928" t="str">
            <v>HUANUCO</v>
          </cell>
          <cell r="F928" t="str">
            <v>HUAMALIES</v>
          </cell>
          <cell r="G928" t="str">
            <v>TANTAMAYO</v>
          </cell>
          <cell r="H928" t="str">
            <v>012091</v>
          </cell>
          <cell r="I928" t="str">
            <v>2</v>
          </cell>
        </row>
        <row r="929">
          <cell r="A929" t="str">
            <v>HUANUCOLEONCIO PRADORUPA-RUPA</v>
          </cell>
          <cell r="B929" t="str">
            <v>10</v>
          </cell>
          <cell r="C929" t="str">
            <v>06</v>
          </cell>
          <cell r="D929" t="str">
            <v>01</v>
          </cell>
          <cell r="E929" t="str">
            <v>HUANUCO</v>
          </cell>
          <cell r="F929" t="str">
            <v>LEONCIO PRADO</v>
          </cell>
          <cell r="G929" t="str">
            <v>RUPA-RUPA</v>
          </cell>
          <cell r="H929" t="str">
            <v>010929</v>
          </cell>
          <cell r="I929" t="str">
            <v>1</v>
          </cell>
        </row>
        <row r="930">
          <cell r="A930" t="str">
            <v>HUANUCOLEONCIO PRADODANIEL ALOMIAS ROBLES</v>
          </cell>
          <cell r="B930" t="str">
            <v>10</v>
          </cell>
          <cell r="C930" t="str">
            <v>06</v>
          </cell>
          <cell r="D930" t="str">
            <v>02</v>
          </cell>
          <cell r="E930" t="str">
            <v>HUANUCO</v>
          </cell>
          <cell r="F930" t="str">
            <v>LEONCIO PRADO</v>
          </cell>
          <cell r="G930" t="str">
            <v>DANIEL ALOMIAS ROBLES</v>
          </cell>
          <cell r="H930" t="str">
            <v>010930</v>
          </cell>
          <cell r="I930" t="str">
            <v>2</v>
          </cell>
        </row>
        <row r="931">
          <cell r="A931" t="str">
            <v>HUANUCOLEONCIO PRADOHERMILIO VALDIZAN</v>
          </cell>
          <cell r="B931" t="str">
            <v>10</v>
          </cell>
          <cell r="C931" t="str">
            <v>06</v>
          </cell>
          <cell r="D931" t="str">
            <v>03</v>
          </cell>
          <cell r="E931" t="str">
            <v>HUANUCO</v>
          </cell>
          <cell r="F931" t="str">
            <v>LEONCIO PRADO</v>
          </cell>
          <cell r="G931" t="str">
            <v>HERMILIO VALDIZAN</v>
          </cell>
          <cell r="H931" t="str">
            <v>010931</v>
          </cell>
          <cell r="I931" t="str">
            <v>2</v>
          </cell>
        </row>
        <row r="932">
          <cell r="A932" t="str">
            <v>HUANUCOLEONCIO PRADOJOSE CRESPO Y CASTILLO</v>
          </cell>
          <cell r="B932" t="str">
            <v>10</v>
          </cell>
          <cell r="C932" t="str">
            <v>06</v>
          </cell>
          <cell r="D932" t="str">
            <v>04</v>
          </cell>
          <cell r="E932" t="str">
            <v>HUANUCO</v>
          </cell>
          <cell r="F932" t="str">
            <v>LEONCIO PRADO</v>
          </cell>
          <cell r="G932" t="str">
            <v>JOSE CRESPO Y CASTILLO</v>
          </cell>
          <cell r="H932" t="str">
            <v>010932</v>
          </cell>
          <cell r="I932" t="str">
            <v>2</v>
          </cell>
        </row>
        <row r="933">
          <cell r="A933" t="str">
            <v>HUANUCOLEONCIO PRADOLUYANDO</v>
          </cell>
          <cell r="B933" t="str">
            <v>10</v>
          </cell>
          <cell r="C933" t="str">
            <v>06</v>
          </cell>
          <cell r="D933" t="str">
            <v>05</v>
          </cell>
          <cell r="E933" t="str">
            <v>HUANUCO</v>
          </cell>
          <cell r="F933" t="str">
            <v>LEONCIO PRADO</v>
          </cell>
          <cell r="G933" t="str">
            <v>LUYANDO</v>
          </cell>
          <cell r="H933" t="str">
            <v>013002</v>
          </cell>
          <cell r="I933" t="str">
            <v>2</v>
          </cell>
        </row>
        <row r="934">
          <cell r="A934" t="str">
            <v>HUANUCOLEONCIO PRADOMARIANO DAMASO BERAUN</v>
          </cell>
          <cell r="B934" t="str">
            <v>10</v>
          </cell>
          <cell r="C934" t="str">
            <v>06</v>
          </cell>
          <cell r="D934" t="str">
            <v>06</v>
          </cell>
          <cell r="E934" t="str">
            <v>HUANUCO</v>
          </cell>
          <cell r="F934" t="str">
            <v>LEONCIO PRADO</v>
          </cell>
          <cell r="G934" t="str">
            <v>MARIANO DAMASO BERAUN</v>
          </cell>
          <cell r="H934" t="str">
            <v>010934</v>
          </cell>
          <cell r="I934" t="str">
            <v>2</v>
          </cell>
        </row>
        <row r="935">
          <cell r="A935" t="str">
            <v>HUANUCOMARAÑONHUACRACHUCO</v>
          </cell>
          <cell r="B935" t="str">
            <v>10</v>
          </cell>
          <cell r="C935" t="str">
            <v>07</v>
          </cell>
          <cell r="D935" t="str">
            <v>01</v>
          </cell>
          <cell r="E935" t="str">
            <v>HUANUCO</v>
          </cell>
          <cell r="F935" t="str">
            <v>MARAÑON</v>
          </cell>
          <cell r="G935" t="str">
            <v>HUACRACHUCO</v>
          </cell>
          <cell r="H935" t="str">
            <v>010935</v>
          </cell>
          <cell r="I935" t="str">
            <v>1</v>
          </cell>
        </row>
        <row r="936">
          <cell r="A936" t="str">
            <v>HUANUCOMARAÑONCHOLON</v>
          </cell>
          <cell r="B936" t="str">
            <v>10</v>
          </cell>
          <cell r="C936" t="str">
            <v>07</v>
          </cell>
          <cell r="D936" t="str">
            <v>02</v>
          </cell>
          <cell r="E936" t="str">
            <v>HUANUCO</v>
          </cell>
          <cell r="F936" t="str">
            <v>MARAÑON</v>
          </cell>
          <cell r="G936" t="str">
            <v>CHOLON</v>
          </cell>
          <cell r="H936" t="str">
            <v>010936</v>
          </cell>
          <cell r="I936" t="str">
            <v>2</v>
          </cell>
        </row>
        <row r="937">
          <cell r="A937" t="str">
            <v>HUANUCOMARAÑONSAN BUENAVENTURA</v>
          </cell>
          <cell r="B937" t="str">
            <v>10</v>
          </cell>
          <cell r="C937" t="str">
            <v>07</v>
          </cell>
          <cell r="D937" t="str">
            <v>03</v>
          </cell>
          <cell r="E937" t="str">
            <v>HUANUCO</v>
          </cell>
          <cell r="F937" t="str">
            <v>MARAÑON</v>
          </cell>
          <cell r="G937" t="str">
            <v>SAN BUENAVENTURA</v>
          </cell>
          <cell r="H937" t="str">
            <v>010937</v>
          </cell>
          <cell r="I937" t="str">
            <v>2</v>
          </cell>
        </row>
        <row r="938">
          <cell r="A938" t="str">
            <v>HUANUCOPACHITEAPANAO</v>
          </cell>
          <cell r="B938" t="str">
            <v>10</v>
          </cell>
          <cell r="C938" t="str">
            <v>08</v>
          </cell>
          <cell r="D938" t="str">
            <v>01</v>
          </cell>
          <cell r="E938" t="str">
            <v>HUANUCO</v>
          </cell>
          <cell r="F938" t="str">
            <v>PACHITEA</v>
          </cell>
          <cell r="G938" t="str">
            <v>PANAO</v>
          </cell>
          <cell r="H938" t="str">
            <v>010938</v>
          </cell>
          <cell r="I938" t="str">
            <v>1</v>
          </cell>
        </row>
        <row r="939">
          <cell r="A939" t="str">
            <v>HUANUCOPACHITEACHAGLLA</v>
          </cell>
          <cell r="B939" t="str">
            <v>10</v>
          </cell>
          <cell r="C939" t="str">
            <v>08</v>
          </cell>
          <cell r="D939" t="str">
            <v>02</v>
          </cell>
          <cell r="E939" t="str">
            <v>HUANUCO</v>
          </cell>
          <cell r="F939" t="str">
            <v>PACHITEA</v>
          </cell>
          <cell r="G939" t="str">
            <v>CHAGLLA</v>
          </cell>
          <cell r="H939" t="str">
            <v>010939</v>
          </cell>
          <cell r="I939" t="str">
            <v>2</v>
          </cell>
        </row>
        <row r="940">
          <cell r="A940" t="str">
            <v>HUANUCOPACHITEAMOLINO</v>
          </cell>
          <cell r="B940" t="str">
            <v>10</v>
          </cell>
          <cell r="C940" t="str">
            <v>08</v>
          </cell>
          <cell r="D940" t="str">
            <v>03</v>
          </cell>
          <cell r="E940" t="str">
            <v>HUANUCO</v>
          </cell>
          <cell r="F940" t="str">
            <v>PACHITEA</v>
          </cell>
          <cell r="G940" t="str">
            <v>MOLINO</v>
          </cell>
          <cell r="H940" t="str">
            <v>010940</v>
          </cell>
          <cell r="I940" t="str">
            <v>2</v>
          </cell>
        </row>
        <row r="941">
          <cell r="A941" t="str">
            <v>HUANUCOPACHITEAUMARI</v>
          </cell>
          <cell r="B941" t="str">
            <v>10</v>
          </cell>
          <cell r="C941" t="str">
            <v>08</v>
          </cell>
          <cell r="D941" t="str">
            <v>04</v>
          </cell>
          <cell r="E941" t="str">
            <v>HUANUCO</v>
          </cell>
          <cell r="F941" t="str">
            <v>PACHITEA</v>
          </cell>
          <cell r="G941" t="str">
            <v>UMARI</v>
          </cell>
          <cell r="H941" t="str">
            <v>010941</v>
          </cell>
          <cell r="I941" t="str">
            <v>2</v>
          </cell>
        </row>
        <row r="942">
          <cell r="A942" t="str">
            <v>HUANUCOPUERTO INCAPUERTO INCA</v>
          </cell>
          <cell r="B942" t="str">
            <v>10</v>
          </cell>
          <cell r="C942" t="str">
            <v>09</v>
          </cell>
          <cell r="D942" t="str">
            <v>01</v>
          </cell>
          <cell r="E942" t="str">
            <v>HUANUCO</v>
          </cell>
          <cell r="F942" t="str">
            <v>PUERTO INCA</v>
          </cell>
          <cell r="G942" t="str">
            <v>PUERTO INCA</v>
          </cell>
          <cell r="H942" t="str">
            <v>010942</v>
          </cell>
          <cell r="I942" t="str">
            <v>1</v>
          </cell>
        </row>
        <row r="943">
          <cell r="A943" t="str">
            <v>HUANUCOPUERTO INCACODO DEL POZUZO</v>
          </cell>
          <cell r="B943" t="str">
            <v>10</v>
          </cell>
          <cell r="C943" t="str">
            <v>09</v>
          </cell>
          <cell r="D943" t="str">
            <v>02</v>
          </cell>
          <cell r="E943" t="str">
            <v>HUANUCO</v>
          </cell>
          <cell r="F943" t="str">
            <v>PUERTO INCA</v>
          </cell>
          <cell r="G943" t="str">
            <v>CODO DEL POZUZO</v>
          </cell>
          <cell r="H943" t="str">
            <v>012046</v>
          </cell>
          <cell r="I943" t="str">
            <v>2</v>
          </cell>
        </row>
        <row r="944">
          <cell r="A944" t="str">
            <v>HUANUCOPUERTO INCAHONORIA</v>
          </cell>
          <cell r="B944" t="str">
            <v>10</v>
          </cell>
          <cell r="C944" t="str">
            <v>09</v>
          </cell>
          <cell r="D944" t="str">
            <v>03</v>
          </cell>
          <cell r="E944" t="str">
            <v>HUANUCO</v>
          </cell>
          <cell r="F944" t="str">
            <v>PUERTO INCA</v>
          </cell>
          <cell r="G944" t="str">
            <v>HONORIA</v>
          </cell>
          <cell r="H944" t="str">
            <v>012095</v>
          </cell>
          <cell r="I944" t="str">
            <v>2</v>
          </cell>
        </row>
        <row r="945">
          <cell r="A945" t="str">
            <v>HUANUCOPUERTO INCATOURNAVISTA</v>
          </cell>
          <cell r="B945" t="str">
            <v>10</v>
          </cell>
          <cell r="C945" t="str">
            <v>09</v>
          </cell>
          <cell r="D945" t="str">
            <v>04</v>
          </cell>
          <cell r="E945" t="str">
            <v>HUANUCO</v>
          </cell>
          <cell r="F945" t="str">
            <v>PUERTO INCA</v>
          </cell>
          <cell r="G945" t="str">
            <v>TOURNAVISTA</v>
          </cell>
          <cell r="H945" t="str">
            <v>012640</v>
          </cell>
          <cell r="I945" t="str">
            <v>2</v>
          </cell>
        </row>
        <row r="946">
          <cell r="A946" t="str">
            <v>HUANUCOPUERTO INCAYUYAPICHIS</v>
          </cell>
          <cell r="B946" t="str">
            <v>10</v>
          </cell>
          <cell r="C946" t="str">
            <v>09</v>
          </cell>
          <cell r="D946" t="str">
            <v>05</v>
          </cell>
          <cell r="E946" t="str">
            <v>HUANUCO</v>
          </cell>
          <cell r="F946" t="str">
            <v>PUERTO INCA</v>
          </cell>
          <cell r="G946" t="str">
            <v>YUYAPICHIS</v>
          </cell>
          <cell r="H946" t="str">
            <v>010946</v>
          </cell>
          <cell r="I946" t="str">
            <v>2</v>
          </cell>
        </row>
        <row r="947">
          <cell r="A947" t="str">
            <v>HUANUCOLAURICOCHAJESUS</v>
          </cell>
          <cell r="B947" t="str">
            <v>10</v>
          </cell>
          <cell r="C947" t="str">
            <v>10</v>
          </cell>
          <cell r="D947" t="str">
            <v>01</v>
          </cell>
          <cell r="E947" t="str">
            <v>HUANUCO</v>
          </cell>
          <cell r="F947" t="str">
            <v>LAURICOCHA</v>
          </cell>
          <cell r="G947" t="str">
            <v>JESUS</v>
          </cell>
          <cell r="H947" t="str">
            <v>010947</v>
          </cell>
          <cell r="I947" t="str">
            <v>1</v>
          </cell>
        </row>
        <row r="948">
          <cell r="A948" t="str">
            <v>HUANUCOLAURICOCHABAÑOS</v>
          </cell>
          <cell r="B948" t="str">
            <v>10</v>
          </cell>
          <cell r="C948" t="str">
            <v>10</v>
          </cell>
          <cell r="D948" t="str">
            <v>02</v>
          </cell>
          <cell r="E948" t="str">
            <v>HUANUCO</v>
          </cell>
          <cell r="F948" t="str">
            <v>LAURICOCHA</v>
          </cell>
          <cell r="G948" t="str">
            <v>BAÑOS</v>
          </cell>
          <cell r="H948" t="str">
            <v>012103</v>
          </cell>
          <cell r="I948" t="str">
            <v>2</v>
          </cell>
        </row>
        <row r="949">
          <cell r="A949" t="str">
            <v>HUANUCOLAURICOCHAJIVIA</v>
          </cell>
          <cell r="B949" t="str">
            <v>10</v>
          </cell>
          <cell r="C949" t="str">
            <v>10</v>
          </cell>
          <cell r="D949" t="str">
            <v>03</v>
          </cell>
          <cell r="E949" t="str">
            <v>HUANUCO</v>
          </cell>
          <cell r="F949" t="str">
            <v>LAURICOCHA</v>
          </cell>
          <cell r="G949" t="str">
            <v>JIVIA</v>
          </cell>
          <cell r="H949" t="str">
            <v>012101</v>
          </cell>
          <cell r="I949" t="str">
            <v>2</v>
          </cell>
        </row>
        <row r="950">
          <cell r="A950" t="str">
            <v>HUANUCOLAURICOCHAQUEROPALCA</v>
          </cell>
          <cell r="B950" t="str">
            <v>10</v>
          </cell>
          <cell r="C950" t="str">
            <v>10</v>
          </cell>
          <cell r="D950" t="str">
            <v>04</v>
          </cell>
          <cell r="E950" t="str">
            <v>HUANUCO</v>
          </cell>
          <cell r="F950" t="str">
            <v>LAURICOCHA</v>
          </cell>
          <cell r="G950" t="str">
            <v>QUEROPALCA</v>
          </cell>
          <cell r="H950" t="str">
            <v>010950</v>
          </cell>
          <cell r="I950" t="str">
            <v>2</v>
          </cell>
        </row>
        <row r="951">
          <cell r="A951" t="str">
            <v>HUANUCOLAURICOCHARONDOS</v>
          </cell>
          <cell r="B951" t="str">
            <v>10</v>
          </cell>
          <cell r="C951" t="str">
            <v>10</v>
          </cell>
          <cell r="D951" t="str">
            <v>05</v>
          </cell>
          <cell r="E951" t="str">
            <v>HUANUCO</v>
          </cell>
          <cell r="F951" t="str">
            <v>LAURICOCHA</v>
          </cell>
          <cell r="G951" t="str">
            <v>RONDOS</v>
          </cell>
          <cell r="H951" t="str">
            <v>010951</v>
          </cell>
          <cell r="I951" t="str">
            <v>2</v>
          </cell>
        </row>
        <row r="952">
          <cell r="A952" t="str">
            <v>HUANUCOLAURICOCHASAN FRANCISCO DE ASIS</v>
          </cell>
          <cell r="B952" t="str">
            <v>10</v>
          </cell>
          <cell r="C952" t="str">
            <v>10</v>
          </cell>
          <cell r="D952" t="str">
            <v>06</v>
          </cell>
          <cell r="E952" t="str">
            <v>HUANUCO</v>
          </cell>
          <cell r="F952" t="str">
            <v>LAURICOCHA</v>
          </cell>
          <cell r="G952" t="str">
            <v>SAN FRANCISCO DE ASIS</v>
          </cell>
          <cell r="H952" t="str">
            <v>010952</v>
          </cell>
          <cell r="I952" t="str">
            <v>2</v>
          </cell>
        </row>
        <row r="953">
          <cell r="A953" t="str">
            <v>HUANUCOLAURICOCHASAN MIGUEL DE CAURI</v>
          </cell>
          <cell r="B953" t="str">
            <v>10</v>
          </cell>
          <cell r="C953" t="str">
            <v>10</v>
          </cell>
          <cell r="D953" t="str">
            <v>07</v>
          </cell>
          <cell r="E953" t="str">
            <v>HUANUCO</v>
          </cell>
          <cell r="F953" t="str">
            <v>LAURICOCHA</v>
          </cell>
          <cell r="G953" t="str">
            <v>SAN MIGUEL DE CAURI</v>
          </cell>
          <cell r="H953" t="str">
            <v>010953</v>
          </cell>
          <cell r="I953" t="str">
            <v>2</v>
          </cell>
        </row>
        <row r="954">
          <cell r="A954" t="str">
            <v>HUANUCOYAROWILCACHAVINILLO</v>
          </cell>
          <cell r="B954" t="str">
            <v>10</v>
          </cell>
          <cell r="C954" t="str">
            <v>11</v>
          </cell>
          <cell r="D954" t="str">
            <v>01</v>
          </cell>
          <cell r="E954" t="str">
            <v>HUANUCO</v>
          </cell>
          <cell r="F954" t="str">
            <v>YAROWILCA</v>
          </cell>
          <cell r="G954" t="str">
            <v>CHAVINILLO</v>
          </cell>
          <cell r="H954" t="str">
            <v>010954</v>
          </cell>
          <cell r="I954" t="str">
            <v>1</v>
          </cell>
        </row>
        <row r="955">
          <cell r="A955" t="str">
            <v>HUANUCOYAROWILCACAHUAC</v>
          </cell>
          <cell r="B955" t="str">
            <v>10</v>
          </cell>
          <cell r="C955" t="str">
            <v>11</v>
          </cell>
          <cell r="D955" t="str">
            <v>02</v>
          </cell>
          <cell r="E955" t="str">
            <v>HUANUCO</v>
          </cell>
          <cell r="F955" t="str">
            <v>YAROWILCA</v>
          </cell>
          <cell r="G955" t="str">
            <v>CAHUAC</v>
          </cell>
          <cell r="H955" t="str">
            <v>010955</v>
          </cell>
          <cell r="I955" t="str">
            <v>2</v>
          </cell>
        </row>
        <row r="956">
          <cell r="A956" t="str">
            <v>HUANUCOYAROWILCACHACABAMBA</v>
          </cell>
          <cell r="B956" t="str">
            <v>10</v>
          </cell>
          <cell r="C956" t="str">
            <v>11</v>
          </cell>
          <cell r="D956" t="str">
            <v>03</v>
          </cell>
          <cell r="E956" t="str">
            <v>HUANUCO</v>
          </cell>
          <cell r="F956" t="str">
            <v>YAROWILCA</v>
          </cell>
          <cell r="G956" t="str">
            <v>CHACABAMBA</v>
          </cell>
          <cell r="H956" t="str">
            <v>010956</v>
          </cell>
          <cell r="I956" t="str">
            <v>2</v>
          </cell>
        </row>
        <row r="957">
          <cell r="A957" t="str">
            <v>HUANUCOYAROWILCACHUPAN</v>
          </cell>
          <cell r="B957" t="str">
            <v>10</v>
          </cell>
          <cell r="C957" t="str">
            <v>11</v>
          </cell>
          <cell r="D957" t="str">
            <v>04</v>
          </cell>
          <cell r="E957" t="str">
            <v>HUANUCO</v>
          </cell>
          <cell r="F957" t="str">
            <v>YAROWILCA</v>
          </cell>
          <cell r="G957" t="str">
            <v>CHUPAN</v>
          </cell>
          <cell r="H957" t="str">
            <v>010957</v>
          </cell>
          <cell r="I957" t="str">
            <v>2</v>
          </cell>
        </row>
        <row r="958">
          <cell r="A958" t="str">
            <v>HUANUCOYAROWILCAJACAS CHICO</v>
          </cell>
          <cell r="B958" t="str">
            <v>10</v>
          </cell>
          <cell r="C958" t="str">
            <v>11</v>
          </cell>
          <cell r="D958" t="str">
            <v>05</v>
          </cell>
          <cell r="E958" t="str">
            <v>HUANUCO</v>
          </cell>
          <cell r="F958" t="str">
            <v>YAROWILCA</v>
          </cell>
          <cell r="G958" t="str">
            <v>JACAS CHICO</v>
          </cell>
          <cell r="H958" t="str">
            <v>010958</v>
          </cell>
          <cell r="I958" t="str">
            <v>2</v>
          </cell>
        </row>
        <row r="959">
          <cell r="A959" t="str">
            <v>HUANUCOYAROWILCAOBAS</v>
          </cell>
          <cell r="B959" t="str">
            <v>10</v>
          </cell>
          <cell r="C959" t="str">
            <v>11</v>
          </cell>
          <cell r="D959" t="str">
            <v>06</v>
          </cell>
          <cell r="E959" t="str">
            <v>HUANUCO</v>
          </cell>
          <cell r="F959" t="str">
            <v>YAROWILCA</v>
          </cell>
          <cell r="G959" t="str">
            <v>OBAS</v>
          </cell>
          <cell r="H959" t="str">
            <v>010959</v>
          </cell>
          <cell r="I959" t="str">
            <v>2</v>
          </cell>
        </row>
        <row r="960">
          <cell r="A960" t="str">
            <v>HUANUCOYAROWILCAPAMPAMARCA</v>
          </cell>
          <cell r="B960" t="str">
            <v>10</v>
          </cell>
          <cell r="C960" t="str">
            <v>11</v>
          </cell>
          <cell r="D960" t="str">
            <v>07</v>
          </cell>
          <cell r="E960" t="str">
            <v>HUANUCO</v>
          </cell>
          <cell r="F960" t="str">
            <v>YAROWILCA</v>
          </cell>
          <cell r="G960" t="str">
            <v>PAMPAMARCA</v>
          </cell>
          <cell r="H960" t="str">
            <v>010960</v>
          </cell>
          <cell r="I960" t="str">
            <v>2</v>
          </cell>
        </row>
        <row r="961">
          <cell r="A961" t="str">
            <v>HUANUCOYAROWILCACHORAS</v>
          </cell>
          <cell r="B961" t="str">
            <v>10</v>
          </cell>
          <cell r="C961" t="str">
            <v>11</v>
          </cell>
          <cell r="D961" t="str">
            <v>08</v>
          </cell>
          <cell r="E961" t="str">
            <v>HUANUCO</v>
          </cell>
          <cell r="F961" t="str">
            <v>YAROWILCA</v>
          </cell>
          <cell r="G961" t="str">
            <v>CHORAS</v>
          </cell>
          <cell r="H961" t="str">
            <v>010961</v>
          </cell>
          <cell r="I961" t="str">
            <v>2</v>
          </cell>
        </row>
        <row r="962">
          <cell r="A962" t="str">
            <v>ICAICAICA</v>
          </cell>
          <cell r="B962" t="str">
            <v>11</v>
          </cell>
          <cell r="C962" t="str">
            <v>01</v>
          </cell>
          <cell r="D962" t="str">
            <v>01</v>
          </cell>
          <cell r="E962" t="str">
            <v>ICA</v>
          </cell>
          <cell r="F962" t="str">
            <v>ICA</v>
          </cell>
          <cell r="G962" t="str">
            <v>ICA</v>
          </cell>
          <cell r="H962" t="str">
            <v>010962</v>
          </cell>
          <cell r="I962" t="str">
            <v>1</v>
          </cell>
        </row>
        <row r="963">
          <cell r="A963" t="str">
            <v>ICAICALA TINGUIÑA</v>
          </cell>
          <cell r="B963" t="str">
            <v>11</v>
          </cell>
          <cell r="C963" t="str">
            <v>01</v>
          </cell>
          <cell r="D963" t="str">
            <v>02</v>
          </cell>
          <cell r="E963" t="str">
            <v>ICA</v>
          </cell>
          <cell r="F963" t="str">
            <v>ICA</v>
          </cell>
          <cell r="G963" t="str">
            <v>LA TINGUIÑA</v>
          </cell>
          <cell r="H963" t="str">
            <v>010963</v>
          </cell>
          <cell r="I963" t="str">
            <v>2</v>
          </cell>
        </row>
        <row r="964">
          <cell r="A964" t="str">
            <v>ICAICALOS AQUIJES</v>
          </cell>
          <cell r="B964" t="str">
            <v>11</v>
          </cell>
          <cell r="C964" t="str">
            <v>01</v>
          </cell>
          <cell r="D964" t="str">
            <v>03</v>
          </cell>
          <cell r="E964" t="str">
            <v>ICA</v>
          </cell>
          <cell r="F964" t="str">
            <v>ICA</v>
          </cell>
          <cell r="G964" t="str">
            <v>LOS AQUIJES</v>
          </cell>
          <cell r="H964" t="str">
            <v>012112</v>
          </cell>
          <cell r="I964" t="str">
            <v>2</v>
          </cell>
        </row>
        <row r="965">
          <cell r="A965" t="str">
            <v>ICAICAOCUCAJE</v>
          </cell>
          <cell r="B965" t="str">
            <v>11</v>
          </cell>
          <cell r="C965" t="str">
            <v>01</v>
          </cell>
          <cell r="D965" t="str">
            <v>04</v>
          </cell>
          <cell r="E965" t="str">
            <v>ICA</v>
          </cell>
          <cell r="F965" t="str">
            <v>ICA</v>
          </cell>
          <cell r="G965" t="str">
            <v>OCUCAJE</v>
          </cell>
          <cell r="H965" t="str">
            <v>010970</v>
          </cell>
          <cell r="I965" t="str">
            <v>2</v>
          </cell>
        </row>
        <row r="966">
          <cell r="A966" t="str">
            <v>ICAICAPACHACUTEC</v>
          </cell>
          <cell r="B966" t="str">
            <v>11</v>
          </cell>
          <cell r="C966" t="str">
            <v>01</v>
          </cell>
          <cell r="D966" t="str">
            <v>05</v>
          </cell>
          <cell r="E966" t="str">
            <v>ICA</v>
          </cell>
          <cell r="F966" t="str">
            <v>ICA</v>
          </cell>
          <cell r="G966" t="str">
            <v>PACHACUTEC</v>
          </cell>
          <cell r="H966" t="str">
            <v>010971</v>
          </cell>
          <cell r="I966" t="str">
            <v>2</v>
          </cell>
        </row>
        <row r="967">
          <cell r="A967" t="str">
            <v>ICAICAPARCONA</v>
          </cell>
          <cell r="B967" t="str">
            <v>11</v>
          </cell>
          <cell r="C967" t="str">
            <v>01</v>
          </cell>
          <cell r="D967" t="str">
            <v>06</v>
          </cell>
          <cell r="E967" t="str">
            <v>ICA</v>
          </cell>
          <cell r="F967" t="str">
            <v>ICA</v>
          </cell>
          <cell r="G967" t="str">
            <v>PARCONA</v>
          </cell>
          <cell r="H967" t="str">
            <v>012132</v>
          </cell>
          <cell r="I967" t="str">
            <v>2</v>
          </cell>
        </row>
        <row r="968">
          <cell r="A968" t="str">
            <v>ICAICAPUEBLO NUEVO</v>
          </cell>
          <cell r="B968" t="str">
            <v>11</v>
          </cell>
          <cell r="C968" t="str">
            <v>01</v>
          </cell>
          <cell r="D968" t="str">
            <v>07</v>
          </cell>
          <cell r="E968" t="str">
            <v>ICA</v>
          </cell>
          <cell r="F968" t="str">
            <v>ICA</v>
          </cell>
          <cell r="G968" t="str">
            <v>PUEBLO NUEVO</v>
          </cell>
          <cell r="H968" t="str">
            <v>010972</v>
          </cell>
          <cell r="I968" t="str">
            <v>2</v>
          </cell>
        </row>
        <row r="969">
          <cell r="A969" t="str">
            <v>ICAICASALAS</v>
          </cell>
          <cell r="B969" t="str">
            <v>11</v>
          </cell>
          <cell r="C969" t="str">
            <v>01</v>
          </cell>
          <cell r="D969" t="str">
            <v>08</v>
          </cell>
          <cell r="E969" t="str">
            <v>ICA</v>
          </cell>
          <cell r="F969" t="str">
            <v>ICA</v>
          </cell>
          <cell r="G969" t="str">
            <v>SALAS</v>
          </cell>
          <cell r="H969" t="str">
            <v>010965</v>
          </cell>
          <cell r="I969" t="str">
            <v>2</v>
          </cell>
        </row>
        <row r="970">
          <cell r="A970" t="str">
            <v>ICAICASAN JOSE DE LOS MOLINOS</v>
          </cell>
          <cell r="B970" t="str">
            <v>11</v>
          </cell>
          <cell r="C970" t="str">
            <v>01</v>
          </cell>
          <cell r="D970" t="str">
            <v>09</v>
          </cell>
          <cell r="E970" t="str">
            <v>ICA</v>
          </cell>
          <cell r="F970" t="str">
            <v>ICA</v>
          </cell>
          <cell r="G970" t="str">
            <v>SAN JOSE DE LOS MOLINOS</v>
          </cell>
          <cell r="H970" t="str">
            <v>012643</v>
          </cell>
          <cell r="I970" t="str">
            <v>2</v>
          </cell>
        </row>
        <row r="971">
          <cell r="A971" t="str">
            <v>ICAICASAN JUAN BAUTISTA</v>
          </cell>
          <cell r="B971" t="str">
            <v>11</v>
          </cell>
          <cell r="C971" t="str">
            <v>01</v>
          </cell>
          <cell r="D971" t="str">
            <v>10</v>
          </cell>
          <cell r="E971" t="str">
            <v>ICA</v>
          </cell>
          <cell r="F971" t="str">
            <v>ICA</v>
          </cell>
          <cell r="G971" t="str">
            <v>SAN JUAN BAUTISTA</v>
          </cell>
          <cell r="H971" t="str">
            <v>010967</v>
          </cell>
          <cell r="I971" t="str">
            <v>2</v>
          </cell>
        </row>
        <row r="972">
          <cell r="A972" t="str">
            <v>ICAICASANTIAGO</v>
          </cell>
          <cell r="B972" t="str">
            <v>11</v>
          </cell>
          <cell r="C972" t="str">
            <v>01</v>
          </cell>
          <cell r="D972" t="str">
            <v>11</v>
          </cell>
          <cell r="E972" t="str">
            <v>ICA</v>
          </cell>
          <cell r="F972" t="str">
            <v>ICA</v>
          </cell>
          <cell r="G972" t="str">
            <v>SANTIAGO</v>
          </cell>
          <cell r="H972" t="str">
            <v>010973</v>
          </cell>
          <cell r="I972" t="str">
            <v>2</v>
          </cell>
        </row>
        <row r="973">
          <cell r="A973" t="str">
            <v>ICAICASUBTANJALLA</v>
          </cell>
          <cell r="B973" t="str">
            <v>11</v>
          </cell>
          <cell r="C973" t="str">
            <v>01</v>
          </cell>
          <cell r="D973" t="str">
            <v>12</v>
          </cell>
          <cell r="E973" t="str">
            <v>ICA</v>
          </cell>
          <cell r="F973" t="str">
            <v>ICA</v>
          </cell>
          <cell r="G973" t="str">
            <v>SUBTANJALLA</v>
          </cell>
          <cell r="H973" t="str">
            <v>010968</v>
          </cell>
          <cell r="I973" t="str">
            <v>2</v>
          </cell>
        </row>
        <row r="974">
          <cell r="A974" t="str">
            <v>ICAICATATE</v>
          </cell>
          <cell r="B974" t="str">
            <v>11</v>
          </cell>
          <cell r="C974" t="str">
            <v>01</v>
          </cell>
          <cell r="D974" t="str">
            <v>13</v>
          </cell>
          <cell r="E974" t="str">
            <v>ICA</v>
          </cell>
          <cell r="F974" t="str">
            <v>ICA</v>
          </cell>
          <cell r="G974" t="str">
            <v>TATE</v>
          </cell>
          <cell r="H974" t="str">
            <v>010974</v>
          </cell>
          <cell r="I974" t="str">
            <v>2</v>
          </cell>
        </row>
        <row r="975">
          <cell r="A975" t="str">
            <v>ICAICAYAUCA DEL ROSARIO</v>
          </cell>
          <cell r="B975" t="str">
            <v>11</v>
          </cell>
          <cell r="C975" t="str">
            <v>01</v>
          </cell>
          <cell r="D975" t="str">
            <v>14</v>
          </cell>
          <cell r="E975" t="str">
            <v>ICA</v>
          </cell>
          <cell r="F975" t="str">
            <v>ICA</v>
          </cell>
          <cell r="G975" t="str">
            <v>YAUCA DEL ROSARIO</v>
          </cell>
          <cell r="H975" t="str">
            <v>010975</v>
          </cell>
          <cell r="I975" t="str">
            <v>2</v>
          </cell>
        </row>
        <row r="976">
          <cell r="A976" t="str">
            <v>ICACHINCHACHINCHA ALTA</v>
          </cell>
          <cell r="B976" t="str">
            <v>11</v>
          </cell>
          <cell r="C976" t="str">
            <v>02</v>
          </cell>
          <cell r="D976" t="str">
            <v>01</v>
          </cell>
          <cell r="E976" t="str">
            <v>ICA</v>
          </cell>
          <cell r="F976" t="str">
            <v>CHINCHA</v>
          </cell>
          <cell r="G976" t="str">
            <v>CHINCHA ALTA</v>
          </cell>
          <cell r="H976" t="str">
            <v>012642</v>
          </cell>
          <cell r="I976" t="str">
            <v>1</v>
          </cell>
        </row>
        <row r="977">
          <cell r="A977" t="str">
            <v>ICACHINCHAALTO LARAN</v>
          </cell>
          <cell r="B977" t="str">
            <v>11</v>
          </cell>
          <cell r="C977" t="str">
            <v>02</v>
          </cell>
          <cell r="D977" t="str">
            <v>02</v>
          </cell>
          <cell r="E977" t="str">
            <v>ICA</v>
          </cell>
          <cell r="F977" t="str">
            <v>CHINCHA</v>
          </cell>
          <cell r="G977" t="str">
            <v>ALTO LARAN</v>
          </cell>
          <cell r="H977" t="str">
            <v>010982</v>
          </cell>
          <cell r="I977" t="str">
            <v>2</v>
          </cell>
        </row>
        <row r="978">
          <cell r="A978" t="str">
            <v>ICACHINCHACHAVIN</v>
          </cell>
          <cell r="B978" t="str">
            <v>11</v>
          </cell>
          <cell r="C978" t="str">
            <v>02</v>
          </cell>
          <cell r="D978" t="str">
            <v>03</v>
          </cell>
          <cell r="E978" t="str">
            <v>ICA</v>
          </cell>
          <cell r="F978" t="str">
            <v>CHINCHA</v>
          </cell>
          <cell r="G978" t="str">
            <v>CHAVIN</v>
          </cell>
          <cell r="H978" t="str">
            <v>010983</v>
          </cell>
          <cell r="I978" t="str">
            <v>2</v>
          </cell>
        </row>
        <row r="979">
          <cell r="A979" t="str">
            <v>ICACHINCHACHINCHA BAJA</v>
          </cell>
          <cell r="B979" t="str">
            <v>11</v>
          </cell>
          <cell r="C979" t="str">
            <v>02</v>
          </cell>
          <cell r="D979" t="str">
            <v>04</v>
          </cell>
          <cell r="E979" t="str">
            <v>ICA</v>
          </cell>
          <cell r="F979" t="str">
            <v>CHINCHA</v>
          </cell>
          <cell r="G979" t="str">
            <v>CHINCHA BAJA</v>
          </cell>
          <cell r="H979" t="str">
            <v>010977</v>
          </cell>
          <cell r="I979" t="str">
            <v>2</v>
          </cell>
        </row>
        <row r="980">
          <cell r="A980" t="str">
            <v>ICACHINCHAEL CARMEN</v>
          </cell>
          <cell r="B980" t="str">
            <v>11</v>
          </cell>
          <cell r="C980" t="str">
            <v>02</v>
          </cell>
          <cell r="D980" t="str">
            <v>05</v>
          </cell>
          <cell r="E980" t="str">
            <v>ICA</v>
          </cell>
          <cell r="F980" t="str">
            <v>CHINCHA</v>
          </cell>
          <cell r="G980" t="str">
            <v>EL CARMEN</v>
          </cell>
          <cell r="H980" t="str">
            <v>010984</v>
          </cell>
          <cell r="I980" t="str">
            <v>2</v>
          </cell>
        </row>
        <row r="981">
          <cell r="A981" t="str">
            <v>ICACHINCHAGROCIO PRADO</v>
          </cell>
          <cell r="B981" t="str">
            <v>11</v>
          </cell>
          <cell r="C981" t="str">
            <v>02</v>
          </cell>
          <cell r="D981" t="str">
            <v>06</v>
          </cell>
          <cell r="E981" t="str">
            <v>ICA</v>
          </cell>
          <cell r="F981" t="str">
            <v>CHINCHA</v>
          </cell>
          <cell r="G981" t="str">
            <v>GROCIO PRADO</v>
          </cell>
          <cell r="H981" t="str">
            <v>010978</v>
          </cell>
          <cell r="I981" t="str">
            <v>2</v>
          </cell>
        </row>
        <row r="982">
          <cell r="A982" t="str">
            <v>ICACHINCHAPUEBLO NUEVO</v>
          </cell>
          <cell r="B982" t="str">
            <v>11</v>
          </cell>
          <cell r="C982" t="str">
            <v>02</v>
          </cell>
          <cell r="D982" t="str">
            <v>07</v>
          </cell>
          <cell r="E982" t="str">
            <v>ICA</v>
          </cell>
          <cell r="F982" t="str">
            <v>CHINCHA</v>
          </cell>
          <cell r="G982" t="str">
            <v>PUEBLO NUEVO</v>
          </cell>
          <cell r="H982" t="str">
            <v>010979</v>
          </cell>
          <cell r="I982" t="str">
            <v>2</v>
          </cell>
        </row>
        <row r="983">
          <cell r="A983" t="str">
            <v>ICACHINCHASAN JUAN DE YANAC</v>
          </cell>
          <cell r="B983" t="str">
            <v>11</v>
          </cell>
          <cell r="C983" t="str">
            <v>02</v>
          </cell>
          <cell r="D983" t="str">
            <v>08</v>
          </cell>
          <cell r="E983" t="str">
            <v>ICA</v>
          </cell>
          <cell r="F983" t="str">
            <v>CHINCHA</v>
          </cell>
          <cell r="G983" t="str">
            <v>SAN JUAN DE YANAC</v>
          </cell>
          <cell r="H983" t="str">
            <v>010985</v>
          </cell>
          <cell r="I983" t="str">
            <v>2</v>
          </cell>
        </row>
        <row r="984">
          <cell r="A984" t="str">
            <v>ICACHINCHASAN PEDRO DE HUACARPANA</v>
          </cell>
          <cell r="B984" t="str">
            <v>11</v>
          </cell>
          <cell r="C984" t="str">
            <v>02</v>
          </cell>
          <cell r="D984" t="str">
            <v>09</v>
          </cell>
          <cell r="E984" t="str">
            <v>ICA</v>
          </cell>
          <cell r="F984" t="str">
            <v>CHINCHA</v>
          </cell>
          <cell r="G984" t="str">
            <v>SAN PEDRO DE HUACARPANA</v>
          </cell>
          <cell r="H984" t="str">
            <v>011399</v>
          </cell>
          <cell r="I984" t="str">
            <v>2</v>
          </cell>
        </row>
        <row r="985">
          <cell r="A985" t="str">
            <v>ICACHINCHASUNAMPE</v>
          </cell>
          <cell r="B985" t="str">
            <v>11</v>
          </cell>
          <cell r="C985" t="str">
            <v>02</v>
          </cell>
          <cell r="D985" t="str">
            <v>10</v>
          </cell>
          <cell r="E985" t="str">
            <v>ICA</v>
          </cell>
          <cell r="F985" t="str">
            <v>CHINCHA</v>
          </cell>
          <cell r="G985" t="str">
            <v>SUNAMPE</v>
          </cell>
          <cell r="H985" t="str">
            <v>010980</v>
          </cell>
          <cell r="I985" t="str">
            <v>2</v>
          </cell>
        </row>
        <row r="986">
          <cell r="A986" t="str">
            <v>ICACHINCHATAMBO DE MORA</v>
          </cell>
          <cell r="B986" t="str">
            <v>11</v>
          </cell>
          <cell r="C986" t="str">
            <v>02</v>
          </cell>
          <cell r="D986" t="str">
            <v>11</v>
          </cell>
          <cell r="E986" t="str">
            <v>ICA</v>
          </cell>
          <cell r="F986" t="str">
            <v>CHINCHA</v>
          </cell>
          <cell r="G986" t="str">
            <v>TAMBO DE MORA</v>
          </cell>
          <cell r="H986" t="str">
            <v>010981</v>
          </cell>
          <cell r="I986" t="str">
            <v>2</v>
          </cell>
        </row>
        <row r="987">
          <cell r="A987" t="str">
            <v>ICANAZCANAZCA</v>
          </cell>
          <cell r="B987" t="str">
            <v>11</v>
          </cell>
          <cell r="C987" t="str">
            <v>03</v>
          </cell>
          <cell r="D987" t="str">
            <v>01</v>
          </cell>
          <cell r="E987" t="str">
            <v>ICA</v>
          </cell>
          <cell r="F987" t="str">
            <v>NAZCA</v>
          </cell>
          <cell r="G987" t="str">
            <v>NAZCA</v>
          </cell>
          <cell r="H987" t="str">
            <v>010987</v>
          </cell>
          <cell r="I987" t="str">
            <v>1</v>
          </cell>
        </row>
        <row r="988">
          <cell r="A988" t="str">
            <v>ICANAZCACHANGUILLO</v>
          </cell>
          <cell r="B988" t="str">
            <v>11</v>
          </cell>
          <cell r="C988" t="str">
            <v>03</v>
          </cell>
          <cell r="D988" t="str">
            <v>02</v>
          </cell>
          <cell r="E988" t="str">
            <v>ICA</v>
          </cell>
          <cell r="F988" t="str">
            <v>NAZCA</v>
          </cell>
          <cell r="G988" t="str">
            <v>CHANGUILLO</v>
          </cell>
          <cell r="H988" t="str">
            <v>010988</v>
          </cell>
          <cell r="I988" t="str">
            <v>2</v>
          </cell>
        </row>
        <row r="989">
          <cell r="A989" t="str">
            <v>ICANAZCAEL INGENIO</v>
          </cell>
          <cell r="B989" t="str">
            <v>11</v>
          </cell>
          <cell r="C989" t="str">
            <v>03</v>
          </cell>
          <cell r="D989" t="str">
            <v>03</v>
          </cell>
          <cell r="E989" t="str">
            <v>ICA</v>
          </cell>
          <cell r="F989" t="str">
            <v>NAZCA</v>
          </cell>
          <cell r="G989" t="str">
            <v>EL INGENIO</v>
          </cell>
          <cell r="H989" t="str">
            <v>010989</v>
          </cell>
          <cell r="I989" t="str">
            <v>2</v>
          </cell>
        </row>
        <row r="990">
          <cell r="A990" t="str">
            <v>ICANAZCAMARCONA</v>
          </cell>
          <cell r="B990" t="str">
            <v>11</v>
          </cell>
          <cell r="C990" t="str">
            <v>03</v>
          </cell>
          <cell r="D990" t="str">
            <v>04</v>
          </cell>
          <cell r="E990" t="str">
            <v>ICA</v>
          </cell>
          <cell r="F990" t="str">
            <v>NAZCA</v>
          </cell>
          <cell r="G990" t="str">
            <v>MARCONA</v>
          </cell>
          <cell r="H990" t="str">
            <v>010990</v>
          </cell>
          <cell r="I990" t="str">
            <v>2</v>
          </cell>
        </row>
        <row r="991">
          <cell r="A991" t="str">
            <v>ICANAZCAVISTA ALEGRE</v>
          </cell>
          <cell r="B991" t="str">
            <v>11</v>
          </cell>
          <cell r="C991" t="str">
            <v>03</v>
          </cell>
          <cell r="D991" t="str">
            <v>05</v>
          </cell>
          <cell r="E991" t="str">
            <v>ICA</v>
          </cell>
          <cell r="F991" t="str">
            <v>NAZCA</v>
          </cell>
          <cell r="G991" t="str">
            <v>VISTA ALEGRE</v>
          </cell>
          <cell r="H991" t="str">
            <v>012115</v>
          </cell>
          <cell r="I991" t="str">
            <v>2</v>
          </cell>
        </row>
        <row r="992">
          <cell r="A992" t="str">
            <v>ICAPALPAPALPA</v>
          </cell>
          <cell r="B992" t="str">
            <v>11</v>
          </cell>
          <cell r="C992" t="str">
            <v>04</v>
          </cell>
          <cell r="D992" t="str">
            <v>01</v>
          </cell>
          <cell r="E992" t="str">
            <v>ICA</v>
          </cell>
          <cell r="F992" t="str">
            <v>PALPA</v>
          </cell>
          <cell r="G992" t="str">
            <v>PALPA</v>
          </cell>
          <cell r="H992" t="str">
            <v>010992</v>
          </cell>
          <cell r="I992" t="str">
            <v>1</v>
          </cell>
        </row>
        <row r="993">
          <cell r="A993" t="str">
            <v>ICAPALPALLIPATA</v>
          </cell>
          <cell r="B993" t="str">
            <v>11</v>
          </cell>
          <cell r="C993" t="str">
            <v>04</v>
          </cell>
          <cell r="D993" t="str">
            <v>02</v>
          </cell>
          <cell r="E993" t="str">
            <v>ICA</v>
          </cell>
          <cell r="F993" t="str">
            <v>PALPA</v>
          </cell>
          <cell r="G993" t="str">
            <v>LLIPATA</v>
          </cell>
          <cell r="H993" t="str">
            <v>010993</v>
          </cell>
          <cell r="I993" t="str">
            <v>2</v>
          </cell>
        </row>
        <row r="994">
          <cell r="A994" t="str">
            <v>ICAPALPARIO GRANDE</v>
          </cell>
          <cell r="B994" t="str">
            <v>11</v>
          </cell>
          <cell r="C994" t="str">
            <v>04</v>
          </cell>
          <cell r="D994" t="str">
            <v>03</v>
          </cell>
          <cell r="E994" t="str">
            <v>ICA</v>
          </cell>
          <cell r="F994" t="str">
            <v>PALPA</v>
          </cell>
          <cell r="G994" t="str">
            <v>RIO GRANDE</v>
          </cell>
          <cell r="H994" t="str">
            <v>010994</v>
          </cell>
          <cell r="I994" t="str">
            <v>2</v>
          </cell>
        </row>
        <row r="995">
          <cell r="A995" t="str">
            <v>ICAPALPASANTA CRUZ</v>
          </cell>
          <cell r="B995" t="str">
            <v>11</v>
          </cell>
          <cell r="C995" t="str">
            <v>04</v>
          </cell>
          <cell r="D995" t="str">
            <v>04</v>
          </cell>
          <cell r="E995" t="str">
            <v>ICA</v>
          </cell>
          <cell r="F995" t="str">
            <v>PALPA</v>
          </cell>
          <cell r="G995" t="str">
            <v>SANTA CRUZ</v>
          </cell>
          <cell r="H995" t="str">
            <v>010995</v>
          </cell>
          <cell r="I995" t="str">
            <v>2</v>
          </cell>
        </row>
        <row r="996">
          <cell r="A996" t="str">
            <v>ICAPALPATIBILLO</v>
          </cell>
          <cell r="B996" t="str">
            <v>11</v>
          </cell>
          <cell r="C996" t="str">
            <v>04</v>
          </cell>
          <cell r="D996" t="str">
            <v>05</v>
          </cell>
          <cell r="E996" t="str">
            <v>ICA</v>
          </cell>
          <cell r="F996" t="str">
            <v>PALPA</v>
          </cell>
          <cell r="G996" t="str">
            <v>TIBILLO</v>
          </cell>
          <cell r="H996" t="str">
            <v>010996</v>
          </cell>
          <cell r="I996" t="str">
            <v>2</v>
          </cell>
        </row>
        <row r="997">
          <cell r="A997" t="str">
            <v>ICAPISCOPISCO</v>
          </cell>
          <cell r="B997" t="str">
            <v>11</v>
          </cell>
          <cell r="C997" t="str">
            <v>05</v>
          </cell>
          <cell r="D997" t="str">
            <v>01</v>
          </cell>
          <cell r="E997" t="str">
            <v>ICA</v>
          </cell>
          <cell r="F997" t="str">
            <v>PISCO</v>
          </cell>
          <cell r="G997" t="str">
            <v>PISCO</v>
          </cell>
          <cell r="H997" t="str">
            <v>010997</v>
          </cell>
          <cell r="I997" t="str">
            <v>1</v>
          </cell>
        </row>
        <row r="998">
          <cell r="A998" t="str">
            <v>ICAPISCOHUANCANO</v>
          </cell>
          <cell r="B998" t="str">
            <v>11</v>
          </cell>
          <cell r="C998" t="str">
            <v>05</v>
          </cell>
          <cell r="D998" t="str">
            <v>02</v>
          </cell>
          <cell r="E998" t="str">
            <v>ICA</v>
          </cell>
          <cell r="F998" t="str">
            <v>PISCO</v>
          </cell>
          <cell r="G998" t="str">
            <v>HUANCANO</v>
          </cell>
          <cell r="H998" t="str">
            <v>012130</v>
          </cell>
          <cell r="I998" t="str">
            <v>2</v>
          </cell>
        </row>
        <row r="999">
          <cell r="A999" t="str">
            <v>ICAPISCOHUMAY</v>
          </cell>
          <cell r="B999" t="str">
            <v>11</v>
          </cell>
          <cell r="C999" t="str">
            <v>05</v>
          </cell>
          <cell r="D999" t="str">
            <v>03</v>
          </cell>
          <cell r="E999" t="str">
            <v>ICA</v>
          </cell>
          <cell r="F999" t="str">
            <v>PISCO</v>
          </cell>
          <cell r="G999" t="str">
            <v>HUMAY</v>
          </cell>
          <cell r="H999" t="str">
            <v>010999</v>
          </cell>
          <cell r="I999" t="str">
            <v>2</v>
          </cell>
        </row>
        <row r="1000">
          <cell r="A1000" t="str">
            <v>ICAPISCOINDEPENDENCIA</v>
          </cell>
          <cell r="B1000" t="str">
            <v>11</v>
          </cell>
          <cell r="C1000" t="str">
            <v>05</v>
          </cell>
          <cell r="D1000" t="str">
            <v>04</v>
          </cell>
          <cell r="E1000" t="str">
            <v>ICA</v>
          </cell>
          <cell r="F1000" t="str">
            <v>PISCO</v>
          </cell>
          <cell r="G1000" t="str">
            <v>INDEPENDENCIA</v>
          </cell>
          <cell r="H1000" t="str">
            <v>012117</v>
          </cell>
          <cell r="I1000" t="str">
            <v>2</v>
          </cell>
        </row>
        <row r="1001">
          <cell r="A1001" t="str">
            <v>ICAPISCOPARACAS</v>
          </cell>
          <cell r="B1001" t="str">
            <v>11</v>
          </cell>
          <cell r="C1001" t="str">
            <v>05</v>
          </cell>
          <cell r="D1001" t="str">
            <v>05</v>
          </cell>
          <cell r="E1001" t="str">
            <v>ICA</v>
          </cell>
          <cell r="F1001" t="str">
            <v>PISCO</v>
          </cell>
          <cell r="G1001" t="str">
            <v>PARACAS</v>
          </cell>
          <cell r="H1001" t="str">
            <v>011001</v>
          </cell>
          <cell r="I1001" t="str">
            <v>2</v>
          </cell>
        </row>
        <row r="1002">
          <cell r="A1002" t="str">
            <v>ICAPISCOSAN ANDRES</v>
          </cell>
          <cell r="B1002" t="str">
            <v>11</v>
          </cell>
          <cell r="C1002" t="str">
            <v>05</v>
          </cell>
          <cell r="D1002" t="str">
            <v>06</v>
          </cell>
          <cell r="E1002" t="str">
            <v>ICA</v>
          </cell>
          <cell r="F1002" t="str">
            <v>PISCO</v>
          </cell>
          <cell r="G1002" t="str">
            <v>SAN ANDRES</v>
          </cell>
          <cell r="H1002" t="str">
            <v>012118</v>
          </cell>
          <cell r="I1002" t="str">
            <v>2</v>
          </cell>
        </row>
        <row r="1003">
          <cell r="A1003" t="str">
            <v>ICAPISCOSAN CLEMENTE</v>
          </cell>
          <cell r="B1003" t="str">
            <v>11</v>
          </cell>
          <cell r="C1003" t="str">
            <v>05</v>
          </cell>
          <cell r="D1003" t="str">
            <v>07</v>
          </cell>
          <cell r="E1003" t="str">
            <v>ICA</v>
          </cell>
          <cell r="F1003" t="str">
            <v>PISCO</v>
          </cell>
          <cell r="G1003" t="str">
            <v>SAN CLEMENTE</v>
          </cell>
          <cell r="H1003" t="str">
            <v>011003</v>
          </cell>
          <cell r="I1003" t="str">
            <v>2</v>
          </cell>
        </row>
        <row r="1004">
          <cell r="A1004" t="str">
            <v>ICAPISCOTUPAC AMARU INCA</v>
          </cell>
          <cell r="B1004" t="str">
            <v>11</v>
          </cell>
          <cell r="C1004" t="str">
            <v>05</v>
          </cell>
          <cell r="D1004" t="str">
            <v>08</v>
          </cell>
          <cell r="E1004" t="str">
            <v>ICA</v>
          </cell>
          <cell r="F1004" t="str">
            <v>PISCO</v>
          </cell>
          <cell r="G1004" t="str">
            <v>TUPAC AMARU INCA</v>
          </cell>
          <cell r="H1004" t="str">
            <v>011004</v>
          </cell>
          <cell r="I1004" t="str">
            <v>2</v>
          </cell>
        </row>
        <row r="1005">
          <cell r="A1005" t="str">
            <v>JUNINHUANCAYOHUANCAYO</v>
          </cell>
          <cell r="B1005" t="str">
            <v>12</v>
          </cell>
          <cell r="C1005" t="str">
            <v>01</v>
          </cell>
          <cell r="D1005" t="str">
            <v>01</v>
          </cell>
          <cell r="E1005" t="str">
            <v>JUNIN</v>
          </cell>
          <cell r="F1005" t="str">
            <v>HUANCAYO</v>
          </cell>
          <cell r="G1005" t="str">
            <v>HUANCAYO</v>
          </cell>
          <cell r="H1005" t="str">
            <v>011005</v>
          </cell>
          <cell r="I1005" t="str">
            <v>1</v>
          </cell>
        </row>
        <row r="1006">
          <cell r="A1006" t="str">
            <v>JUNINHUANCAYOCARHUACALLANGA</v>
          </cell>
          <cell r="B1006" t="str">
            <v>12</v>
          </cell>
          <cell r="C1006" t="str">
            <v>01</v>
          </cell>
          <cell r="D1006" t="str">
            <v>04</v>
          </cell>
          <cell r="E1006" t="str">
            <v>JUNIN</v>
          </cell>
          <cell r="F1006" t="str">
            <v>HUANCAYO</v>
          </cell>
          <cell r="G1006" t="str">
            <v>CARHUACALLANGA</v>
          </cell>
          <cell r="H1006" t="str">
            <v>011021</v>
          </cell>
          <cell r="I1006" t="str">
            <v>2</v>
          </cell>
        </row>
        <row r="1007">
          <cell r="A1007" t="str">
            <v>JUNINHUANCAYOCHACAPAMPA</v>
          </cell>
          <cell r="B1007" t="str">
            <v>12</v>
          </cell>
          <cell r="C1007" t="str">
            <v>01</v>
          </cell>
          <cell r="D1007" t="str">
            <v>05</v>
          </cell>
          <cell r="E1007" t="str">
            <v>JUNIN</v>
          </cell>
          <cell r="F1007" t="str">
            <v>HUANCAYO</v>
          </cell>
          <cell r="G1007" t="str">
            <v>CHACAPAMPA</v>
          </cell>
          <cell r="H1007" t="str">
            <v>011022</v>
          </cell>
          <cell r="I1007" t="str">
            <v>2</v>
          </cell>
        </row>
        <row r="1008">
          <cell r="A1008" t="str">
            <v>JUNINHUANCAYOCHICCHE</v>
          </cell>
          <cell r="B1008" t="str">
            <v>12</v>
          </cell>
          <cell r="C1008" t="str">
            <v>01</v>
          </cell>
          <cell r="D1008" t="str">
            <v>06</v>
          </cell>
          <cell r="E1008" t="str">
            <v>JUNIN</v>
          </cell>
          <cell r="F1008" t="str">
            <v>HUANCAYO</v>
          </cell>
          <cell r="G1008" t="str">
            <v>CHICCHE</v>
          </cell>
          <cell r="H1008" t="str">
            <v>011023</v>
          </cell>
          <cell r="I1008" t="str">
            <v>2</v>
          </cell>
        </row>
        <row r="1009">
          <cell r="A1009" t="str">
            <v>JUNINHUANCAYOCHILCA</v>
          </cell>
          <cell r="B1009" t="str">
            <v>12</v>
          </cell>
          <cell r="C1009" t="str">
            <v>01</v>
          </cell>
          <cell r="D1009" t="str">
            <v>07</v>
          </cell>
          <cell r="E1009" t="str">
            <v>JUNIN</v>
          </cell>
          <cell r="F1009" t="str">
            <v>HUANCAYO</v>
          </cell>
          <cell r="G1009" t="str">
            <v>CHILCA</v>
          </cell>
          <cell r="H1009" t="str">
            <v>011006</v>
          </cell>
          <cell r="I1009" t="str">
            <v>2</v>
          </cell>
        </row>
        <row r="1010">
          <cell r="A1010" t="str">
            <v>JUNINHUANCAYOCHONGOS ALTO</v>
          </cell>
          <cell r="B1010" t="str">
            <v>12</v>
          </cell>
          <cell r="C1010" t="str">
            <v>01</v>
          </cell>
          <cell r="D1010" t="str">
            <v>08</v>
          </cell>
          <cell r="E1010" t="str">
            <v>JUNIN</v>
          </cell>
          <cell r="F1010" t="str">
            <v>HUANCAYO</v>
          </cell>
          <cell r="G1010" t="str">
            <v>CHONGOS ALTO</v>
          </cell>
          <cell r="H1010" t="str">
            <v>011024</v>
          </cell>
          <cell r="I1010" t="str">
            <v>2</v>
          </cell>
        </row>
        <row r="1011">
          <cell r="A1011" t="str">
            <v>JUNINHUANCAYOCHUPURO</v>
          </cell>
          <cell r="B1011" t="str">
            <v>12</v>
          </cell>
          <cell r="C1011" t="str">
            <v>01</v>
          </cell>
          <cell r="D1011" t="str">
            <v>11</v>
          </cell>
          <cell r="E1011" t="str">
            <v>JUNIN</v>
          </cell>
          <cell r="F1011" t="str">
            <v>HUANCAYO</v>
          </cell>
          <cell r="G1011" t="str">
            <v>CHUPURO</v>
          </cell>
          <cell r="H1011" t="str">
            <v>011025</v>
          </cell>
          <cell r="I1011" t="str">
            <v>2</v>
          </cell>
        </row>
        <row r="1012">
          <cell r="A1012" t="str">
            <v>JUNINHUANCAYOCOLCA</v>
          </cell>
          <cell r="B1012" t="str">
            <v>12</v>
          </cell>
          <cell r="C1012" t="str">
            <v>01</v>
          </cell>
          <cell r="D1012" t="str">
            <v>12</v>
          </cell>
          <cell r="E1012" t="str">
            <v>JUNIN</v>
          </cell>
          <cell r="F1012" t="str">
            <v>HUANCAYO</v>
          </cell>
          <cell r="G1012" t="str">
            <v>COLCA</v>
          </cell>
          <cell r="H1012" t="str">
            <v>011026</v>
          </cell>
          <cell r="I1012" t="str">
            <v>2</v>
          </cell>
        </row>
        <row r="1013">
          <cell r="A1013" t="str">
            <v>JUNINHUANCAYOCULLHUAS</v>
          </cell>
          <cell r="B1013" t="str">
            <v>12</v>
          </cell>
          <cell r="C1013" t="str">
            <v>01</v>
          </cell>
          <cell r="D1013" t="str">
            <v>13</v>
          </cell>
          <cell r="E1013" t="str">
            <v>JUNIN</v>
          </cell>
          <cell r="F1013" t="str">
            <v>HUANCAYO</v>
          </cell>
          <cell r="G1013" t="str">
            <v>CULLHUAS</v>
          </cell>
          <cell r="H1013" t="str">
            <v>011027</v>
          </cell>
          <cell r="I1013" t="str">
            <v>2</v>
          </cell>
        </row>
        <row r="1014">
          <cell r="A1014" t="str">
            <v>JUNINHUANCAYOEL TAMBO</v>
          </cell>
          <cell r="B1014" t="str">
            <v>12</v>
          </cell>
          <cell r="C1014" t="str">
            <v>01</v>
          </cell>
          <cell r="D1014" t="str">
            <v>14</v>
          </cell>
          <cell r="E1014" t="str">
            <v>JUNIN</v>
          </cell>
          <cell r="F1014" t="str">
            <v>HUANCAYO</v>
          </cell>
          <cell r="G1014" t="str">
            <v>EL TAMBO</v>
          </cell>
          <cell r="H1014" t="str">
            <v>011007</v>
          </cell>
          <cell r="I1014" t="str">
            <v>2</v>
          </cell>
        </row>
        <row r="1015">
          <cell r="A1015" t="str">
            <v>JUNINHUANCAYOHUACRAPUQUIO</v>
          </cell>
          <cell r="B1015" t="str">
            <v>12</v>
          </cell>
          <cell r="C1015" t="str">
            <v>01</v>
          </cell>
          <cell r="D1015" t="str">
            <v>16</v>
          </cell>
          <cell r="E1015" t="str">
            <v>JUNIN</v>
          </cell>
          <cell r="F1015" t="str">
            <v>HUANCAYO</v>
          </cell>
          <cell r="G1015" t="str">
            <v>HUACRAPUQUIO</v>
          </cell>
          <cell r="H1015" t="str">
            <v>011028</v>
          </cell>
          <cell r="I1015" t="str">
            <v>2</v>
          </cell>
        </row>
        <row r="1016">
          <cell r="A1016" t="str">
            <v>JUNINHUANCAYOHUALHUAS</v>
          </cell>
          <cell r="B1016" t="str">
            <v>12</v>
          </cell>
          <cell r="C1016" t="str">
            <v>01</v>
          </cell>
          <cell r="D1016" t="str">
            <v>17</v>
          </cell>
          <cell r="E1016" t="str">
            <v>JUNIN</v>
          </cell>
          <cell r="F1016" t="str">
            <v>HUANCAYO</v>
          </cell>
          <cell r="G1016" t="str">
            <v>HUALHUAS</v>
          </cell>
          <cell r="H1016" t="str">
            <v>011012</v>
          </cell>
          <cell r="I1016" t="str">
            <v>2</v>
          </cell>
        </row>
        <row r="1017">
          <cell r="A1017" t="str">
            <v>JUNINHUANCAYOHUANCAN</v>
          </cell>
          <cell r="B1017" t="str">
            <v>12</v>
          </cell>
          <cell r="C1017" t="str">
            <v>01</v>
          </cell>
          <cell r="D1017" t="str">
            <v>19</v>
          </cell>
          <cell r="E1017" t="str">
            <v>JUNIN</v>
          </cell>
          <cell r="F1017" t="str">
            <v>HUANCAYO</v>
          </cell>
          <cell r="G1017" t="str">
            <v>HUANCAN</v>
          </cell>
          <cell r="H1017" t="str">
            <v>011008</v>
          </cell>
          <cell r="I1017" t="str">
            <v>2</v>
          </cell>
        </row>
        <row r="1018">
          <cell r="A1018" t="str">
            <v>JUNINHUANCAYOHUASICANCHA</v>
          </cell>
          <cell r="B1018" t="str">
            <v>12</v>
          </cell>
          <cell r="C1018" t="str">
            <v>01</v>
          </cell>
          <cell r="D1018" t="str">
            <v>20</v>
          </cell>
          <cell r="E1018" t="str">
            <v>JUNIN</v>
          </cell>
          <cell r="F1018" t="str">
            <v>HUANCAYO</v>
          </cell>
          <cell r="G1018" t="str">
            <v>HUASICANCHA</v>
          </cell>
          <cell r="H1018" t="str">
            <v>011029</v>
          </cell>
          <cell r="I1018" t="str">
            <v>2</v>
          </cell>
        </row>
        <row r="1019">
          <cell r="A1019" t="str">
            <v>JUNINHUANCAYOHUAYUCACHI</v>
          </cell>
          <cell r="B1019" t="str">
            <v>12</v>
          </cell>
          <cell r="C1019" t="str">
            <v>01</v>
          </cell>
          <cell r="D1019" t="str">
            <v>21</v>
          </cell>
          <cell r="E1019" t="str">
            <v>JUNIN</v>
          </cell>
          <cell r="F1019" t="str">
            <v>HUANCAYO</v>
          </cell>
          <cell r="G1019" t="str">
            <v>HUAYUCACHI</v>
          </cell>
          <cell r="H1019" t="str">
            <v>012134</v>
          </cell>
          <cell r="I1019" t="str">
            <v>2</v>
          </cell>
        </row>
        <row r="1020">
          <cell r="A1020" t="str">
            <v>JUNINHUANCAYOINGENIO</v>
          </cell>
          <cell r="B1020" t="str">
            <v>12</v>
          </cell>
          <cell r="C1020" t="str">
            <v>01</v>
          </cell>
          <cell r="D1020" t="str">
            <v>22</v>
          </cell>
          <cell r="E1020" t="str">
            <v>JUNIN</v>
          </cell>
          <cell r="F1020" t="str">
            <v>HUANCAYO</v>
          </cell>
          <cell r="G1020" t="str">
            <v>INGENIO</v>
          </cell>
          <cell r="H1020" t="str">
            <v>011013</v>
          </cell>
          <cell r="I1020" t="str">
            <v>2</v>
          </cell>
        </row>
        <row r="1021">
          <cell r="A1021" t="str">
            <v>JUNINHUANCAYOPARIAHUANCA</v>
          </cell>
          <cell r="B1021" t="str">
            <v>12</v>
          </cell>
          <cell r="C1021" t="str">
            <v>01</v>
          </cell>
          <cell r="D1021" t="str">
            <v>24</v>
          </cell>
          <cell r="E1021" t="str">
            <v>JUNIN</v>
          </cell>
          <cell r="F1021" t="str">
            <v>HUANCAYO</v>
          </cell>
          <cell r="G1021" t="str">
            <v>PARIAHUANCA</v>
          </cell>
          <cell r="H1021" t="str">
            <v>011014</v>
          </cell>
          <cell r="I1021" t="str">
            <v>2</v>
          </cell>
        </row>
        <row r="1022">
          <cell r="A1022" t="str">
            <v>JUNINHUANCAYOPILCOMAYO</v>
          </cell>
          <cell r="B1022" t="str">
            <v>12</v>
          </cell>
          <cell r="C1022" t="str">
            <v>01</v>
          </cell>
          <cell r="D1022" t="str">
            <v>25</v>
          </cell>
          <cell r="E1022" t="str">
            <v>JUNIN</v>
          </cell>
          <cell r="F1022" t="str">
            <v>HUANCAYO</v>
          </cell>
          <cell r="G1022" t="str">
            <v>PILCOMAYO</v>
          </cell>
          <cell r="H1022" t="str">
            <v>011009</v>
          </cell>
          <cell r="I1022" t="str">
            <v>2</v>
          </cell>
        </row>
        <row r="1023">
          <cell r="A1023" t="str">
            <v>JUNINHUANCAYOPUCARA</v>
          </cell>
          <cell r="B1023" t="str">
            <v>12</v>
          </cell>
          <cell r="C1023" t="str">
            <v>01</v>
          </cell>
          <cell r="D1023" t="str">
            <v>26</v>
          </cell>
          <cell r="E1023" t="str">
            <v>JUNIN</v>
          </cell>
          <cell r="F1023" t="str">
            <v>HUANCAYO</v>
          </cell>
          <cell r="G1023" t="str">
            <v>PUCARA</v>
          </cell>
          <cell r="H1023" t="str">
            <v>011010</v>
          </cell>
          <cell r="I1023" t="str">
            <v>2</v>
          </cell>
        </row>
        <row r="1024">
          <cell r="A1024" t="str">
            <v>JUNINHUANCAYOQUICHUAY</v>
          </cell>
          <cell r="B1024" t="str">
            <v>12</v>
          </cell>
          <cell r="C1024" t="str">
            <v>01</v>
          </cell>
          <cell r="D1024" t="str">
            <v>27</v>
          </cell>
          <cell r="E1024" t="str">
            <v>JUNIN</v>
          </cell>
          <cell r="F1024" t="str">
            <v>HUANCAYO</v>
          </cell>
          <cell r="G1024" t="str">
            <v>QUICHUAY</v>
          </cell>
          <cell r="H1024" t="str">
            <v>012675</v>
          </cell>
          <cell r="I1024" t="str">
            <v>2</v>
          </cell>
        </row>
        <row r="1025">
          <cell r="A1025" t="str">
            <v>JUNINHUANCAYOQUILCAS</v>
          </cell>
          <cell r="B1025" t="str">
            <v>12</v>
          </cell>
          <cell r="C1025" t="str">
            <v>01</v>
          </cell>
          <cell r="D1025" t="str">
            <v>28</v>
          </cell>
          <cell r="E1025" t="str">
            <v>JUNIN</v>
          </cell>
          <cell r="F1025" t="str">
            <v>HUANCAYO</v>
          </cell>
          <cell r="G1025" t="str">
            <v>QUILCAS</v>
          </cell>
          <cell r="H1025" t="str">
            <v>011016</v>
          </cell>
          <cell r="I1025" t="str">
            <v>2</v>
          </cell>
        </row>
        <row r="1026">
          <cell r="A1026" t="str">
            <v>JUNINHUANCAYOSAN AGUSTIN</v>
          </cell>
          <cell r="B1026" t="str">
            <v>12</v>
          </cell>
          <cell r="C1026" t="str">
            <v>01</v>
          </cell>
          <cell r="D1026" t="str">
            <v>29</v>
          </cell>
          <cell r="E1026" t="str">
            <v>JUNIN</v>
          </cell>
          <cell r="F1026" t="str">
            <v>HUANCAYO</v>
          </cell>
          <cell r="G1026" t="str">
            <v>SAN AGUSTIN</v>
          </cell>
          <cell r="H1026" t="str">
            <v>011017</v>
          </cell>
          <cell r="I1026" t="str">
            <v>2</v>
          </cell>
        </row>
        <row r="1027">
          <cell r="A1027" t="str">
            <v>JUNINHUANCAYOSAN JERONIMO DE TUNAN</v>
          </cell>
          <cell r="B1027" t="str">
            <v>12</v>
          </cell>
          <cell r="C1027" t="str">
            <v>01</v>
          </cell>
          <cell r="D1027" t="str">
            <v>30</v>
          </cell>
          <cell r="E1027" t="str">
            <v>JUNIN</v>
          </cell>
          <cell r="F1027" t="str">
            <v>HUANCAYO</v>
          </cell>
          <cell r="G1027" t="str">
            <v>SAN JERONIMO DE TUNAN</v>
          </cell>
          <cell r="H1027" t="str">
            <v>011018</v>
          </cell>
          <cell r="I1027" t="str">
            <v>2</v>
          </cell>
        </row>
        <row r="1028">
          <cell r="A1028" t="str">
            <v>JUNINHUANCAYOSAÑO</v>
          </cell>
          <cell r="B1028" t="str">
            <v>12</v>
          </cell>
          <cell r="C1028" t="str">
            <v>01</v>
          </cell>
          <cell r="D1028" t="str">
            <v>32</v>
          </cell>
          <cell r="E1028" t="str">
            <v>JUNIN</v>
          </cell>
          <cell r="F1028" t="str">
            <v>HUANCAYO</v>
          </cell>
          <cell r="G1028" t="str">
            <v>SAÑO</v>
          </cell>
          <cell r="H1028" t="str">
            <v>011019</v>
          </cell>
          <cell r="I1028" t="str">
            <v>2</v>
          </cell>
        </row>
        <row r="1029">
          <cell r="A1029" t="str">
            <v>JUNINHUANCAYOSAPALLANGA</v>
          </cell>
          <cell r="B1029" t="str">
            <v>12</v>
          </cell>
          <cell r="C1029" t="str">
            <v>01</v>
          </cell>
          <cell r="D1029" t="str">
            <v>33</v>
          </cell>
          <cell r="E1029" t="str">
            <v>JUNIN</v>
          </cell>
          <cell r="F1029" t="str">
            <v>HUANCAYO</v>
          </cell>
          <cell r="G1029" t="str">
            <v>SAPALLANGA</v>
          </cell>
          <cell r="H1029" t="str">
            <v>012672</v>
          </cell>
          <cell r="I1029" t="str">
            <v>2</v>
          </cell>
        </row>
        <row r="1030">
          <cell r="A1030" t="str">
            <v>JUNINHUANCAYOSICAYA</v>
          </cell>
          <cell r="B1030" t="str">
            <v>12</v>
          </cell>
          <cell r="C1030" t="str">
            <v>01</v>
          </cell>
          <cell r="D1030" t="str">
            <v>34</v>
          </cell>
          <cell r="E1030" t="str">
            <v>JUNIN</v>
          </cell>
          <cell r="F1030" t="str">
            <v>HUANCAYO</v>
          </cell>
          <cell r="G1030" t="str">
            <v>SICAYA</v>
          </cell>
          <cell r="H1030" t="str">
            <v>011020</v>
          </cell>
          <cell r="I1030" t="str">
            <v>2</v>
          </cell>
        </row>
        <row r="1031">
          <cell r="A1031" t="str">
            <v>JUNINHUANCAYOSANTO DOMINGO DE ACOBAMBA</v>
          </cell>
          <cell r="B1031" t="str">
            <v>12</v>
          </cell>
          <cell r="C1031" t="str">
            <v>01</v>
          </cell>
          <cell r="D1031" t="str">
            <v>35</v>
          </cell>
          <cell r="E1031" t="str">
            <v>JUNIN</v>
          </cell>
          <cell r="F1031" t="str">
            <v>HUANCAYO</v>
          </cell>
          <cell r="G1031" t="str">
            <v>SANTO DOMINGO DE ACOBAMBA</v>
          </cell>
          <cell r="H1031" t="str">
            <v>011043</v>
          </cell>
          <cell r="I1031" t="str">
            <v>2</v>
          </cell>
        </row>
        <row r="1032">
          <cell r="A1032" t="str">
            <v>JUNINHUANCAYOVIQUES</v>
          </cell>
          <cell r="B1032" t="str">
            <v>12</v>
          </cell>
          <cell r="C1032" t="str">
            <v>01</v>
          </cell>
          <cell r="D1032" t="str">
            <v>36</v>
          </cell>
          <cell r="E1032" t="str">
            <v>JUNIN</v>
          </cell>
          <cell r="F1032" t="str">
            <v>HUANCAYO</v>
          </cell>
          <cell r="G1032" t="str">
            <v>VIQUES</v>
          </cell>
          <cell r="H1032" t="str">
            <v>011031</v>
          </cell>
          <cell r="I1032" t="str">
            <v>2</v>
          </cell>
        </row>
        <row r="1033">
          <cell r="A1033" t="str">
            <v>JUNINCONCEPCIONCONCEPCION</v>
          </cell>
          <cell r="B1033" t="str">
            <v>12</v>
          </cell>
          <cell r="C1033" t="str">
            <v>02</v>
          </cell>
          <cell r="D1033" t="str">
            <v>01</v>
          </cell>
          <cell r="E1033" t="str">
            <v>JUNIN</v>
          </cell>
          <cell r="F1033" t="str">
            <v>CONCEPCION</v>
          </cell>
          <cell r="G1033" t="str">
            <v>CONCEPCION</v>
          </cell>
          <cell r="H1033" t="str">
            <v>012668</v>
          </cell>
          <cell r="I1033" t="str">
            <v>1</v>
          </cell>
        </row>
        <row r="1034">
          <cell r="A1034" t="str">
            <v>JUNINCONCEPCIONACO</v>
          </cell>
          <cell r="B1034" t="str">
            <v>12</v>
          </cell>
          <cell r="C1034" t="str">
            <v>02</v>
          </cell>
          <cell r="D1034" t="str">
            <v>02</v>
          </cell>
          <cell r="E1034" t="str">
            <v>JUNIN</v>
          </cell>
          <cell r="F1034" t="str">
            <v>CONCEPCION</v>
          </cell>
          <cell r="G1034" t="str">
            <v>ACO</v>
          </cell>
          <cell r="H1034" t="str">
            <v>011033</v>
          </cell>
          <cell r="I1034" t="str">
            <v>2</v>
          </cell>
        </row>
        <row r="1035">
          <cell r="A1035" t="str">
            <v>JUNINCONCEPCIONANDAMARCA</v>
          </cell>
          <cell r="B1035" t="str">
            <v>12</v>
          </cell>
          <cell r="C1035" t="str">
            <v>02</v>
          </cell>
          <cell r="D1035" t="str">
            <v>03</v>
          </cell>
          <cell r="E1035" t="str">
            <v>JUNIN</v>
          </cell>
          <cell r="F1035" t="str">
            <v>CONCEPCION</v>
          </cell>
          <cell r="G1035" t="str">
            <v>ANDAMARCA</v>
          </cell>
          <cell r="H1035" t="str">
            <v>011044</v>
          </cell>
          <cell r="I1035" t="str">
            <v>2</v>
          </cell>
        </row>
        <row r="1036">
          <cell r="A1036" t="str">
            <v>JUNINCONCEPCIONCHAMBARA</v>
          </cell>
          <cell r="B1036" t="str">
            <v>12</v>
          </cell>
          <cell r="C1036" t="str">
            <v>02</v>
          </cell>
          <cell r="D1036" t="str">
            <v>04</v>
          </cell>
          <cell r="E1036" t="str">
            <v>JUNIN</v>
          </cell>
          <cell r="F1036" t="str">
            <v>CONCEPCION</v>
          </cell>
          <cell r="G1036" t="str">
            <v>CHAMBARA</v>
          </cell>
          <cell r="H1036" t="str">
            <v>011034</v>
          </cell>
          <cell r="I1036" t="str">
            <v>2</v>
          </cell>
        </row>
        <row r="1037">
          <cell r="A1037" t="str">
            <v>JUNINCONCEPCIONCOCHAS</v>
          </cell>
          <cell r="B1037" t="str">
            <v>12</v>
          </cell>
          <cell r="C1037" t="str">
            <v>02</v>
          </cell>
          <cell r="D1037" t="str">
            <v>05</v>
          </cell>
          <cell r="E1037" t="str">
            <v>JUNIN</v>
          </cell>
          <cell r="F1037" t="str">
            <v>CONCEPCION</v>
          </cell>
          <cell r="G1037" t="str">
            <v>COCHAS</v>
          </cell>
          <cell r="H1037" t="str">
            <v>011045</v>
          </cell>
          <cell r="I1037" t="str">
            <v>2</v>
          </cell>
        </row>
        <row r="1038">
          <cell r="A1038" t="str">
            <v>JUNINCONCEPCIONCOMAS</v>
          </cell>
          <cell r="B1038" t="str">
            <v>12</v>
          </cell>
          <cell r="C1038" t="str">
            <v>02</v>
          </cell>
          <cell r="D1038" t="str">
            <v>06</v>
          </cell>
          <cell r="E1038" t="str">
            <v>JUNIN</v>
          </cell>
          <cell r="F1038" t="str">
            <v>CONCEPCION</v>
          </cell>
          <cell r="G1038" t="str">
            <v>COMAS</v>
          </cell>
          <cell r="H1038" t="str">
            <v>011046</v>
          </cell>
          <cell r="I1038" t="str">
            <v>2</v>
          </cell>
        </row>
        <row r="1039">
          <cell r="A1039" t="str">
            <v>JUNINCONCEPCIONHEROINAS TOLEDO</v>
          </cell>
          <cell r="B1039" t="str">
            <v>12</v>
          </cell>
          <cell r="C1039" t="str">
            <v>02</v>
          </cell>
          <cell r="D1039" t="str">
            <v>07</v>
          </cell>
          <cell r="E1039" t="str">
            <v>JUNIN</v>
          </cell>
          <cell r="F1039" t="str">
            <v>CONCEPCION</v>
          </cell>
          <cell r="G1039" t="str">
            <v>HEROINAS TOLEDO</v>
          </cell>
          <cell r="H1039" t="str">
            <v>011035</v>
          </cell>
          <cell r="I1039" t="str">
            <v>2</v>
          </cell>
        </row>
        <row r="1040">
          <cell r="A1040" t="str">
            <v>JUNINCONCEPCIONMANZANARES</v>
          </cell>
          <cell r="B1040" t="str">
            <v>12</v>
          </cell>
          <cell r="C1040" t="str">
            <v>02</v>
          </cell>
          <cell r="D1040" t="str">
            <v>08</v>
          </cell>
          <cell r="E1040" t="str">
            <v>JUNIN</v>
          </cell>
          <cell r="F1040" t="str">
            <v>CONCEPCION</v>
          </cell>
          <cell r="G1040" t="str">
            <v>MANZANARES</v>
          </cell>
          <cell r="H1040" t="str">
            <v>012673</v>
          </cell>
          <cell r="I1040" t="str">
            <v>2</v>
          </cell>
        </row>
        <row r="1041">
          <cell r="A1041" t="str">
            <v>JUNINCONCEPCIONMARISCAL CASTILLA</v>
          </cell>
          <cell r="B1041" t="str">
            <v>12</v>
          </cell>
          <cell r="C1041" t="str">
            <v>02</v>
          </cell>
          <cell r="D1041" t="str">
            <v>09</v>
          </cell>
          <cell r="E1041" t="str">
            <v>JUNIN</v>
          </cell>
          <cell r="F1041" t="str">
            <v>CONCEPCION</v>
          </cell>
          <cell r="G1041" t="str">
            <v>MARISCAL CASTILLA</v>
          </cell>
          <cell r="H1041" t="str">
            <v>012155</v>
          </cell>
          <cell r="I1041" t="str">
            <v>2</v>
          </cell>
        </row>
        <row r="1042">
          <cell r="A1042" t="str">
            <v>JUNINCONCEPCIONMATAHUASI</v>
          </cell>
          <cell r="B1042" t="str">
            <v>12</v>
          </cell>
          <cell r="C1042" t="str">
            <v>02</v>
          </cell>
          <cell r="D1042" t="str">
            <v>10</v>
          </cell>
          <cell r="E1042" t="str">
            <v>JUNIN</v>
          </cell>
          <cell r="F1042" t="str">
            <v>CONCEPCION</v>
          </cell>
          <cell r="G1042" t="str">
            <v>MATAHUASI</v>
          </cell>
          <cell r="H1042" t="str">
            <v>011037</v>
          </cell>
          <cell r="I1042" t="str">
            <v>2</v>
          </cell>
        </row>
        <row r="1043">
          <cell r="A1043" t="str">
            <v>JUNINCONCEPCIONMITO</v>
          </cell>
          <cell r="B1043" t="str">
            <v>12</v>
          </cell>
          <cell r="C1043" t="str">
            <v>02</v>
          </cell>
          <cell r="D1043" t="str">
            <v>11</v>
          </cell>
          <cell r="E1043" t="str">
            <v>JUNIN</v>
          </cell>
          <cell r="F1043" t="str">
            <v>CONCEPCION</v>
          </cell>
          <cell r="G1043" t="str">
            <v>MITO</v>
          </cell>
          <cell r="H1043" t="str">
            <v>011038</v>
          </cell>
          <cell r="I1043" t="str">
            <v>2</v>
          </cell>
        </row>
        <row r="1044">
          <cell r="A1044" t="str">
            <v>JUNINCONCEPCIONNUEVE DE JULIO</v>
          </cell>
          <cell r="B1044" t="str">
            <v>12</v>
          </cell>
          <cell r="C1044" t="str">
            <v>02</v>
          </cell>
          <cell r="D1044" t="str">
            <v>12</v>
          </cell>
          <cell r="E1044" t="str">
            <v>JUNIN</v>
          </cell>
          <cell r="F1044" t="str">
            <v>CONCEPCION</v>
          </cell>
          <cell r="G1044" t="str">
            <v>NUEVE DE JULIO</v>
          </cell>
          <cell r="H1044" t="str">
            <v>011039</v>
          </cell>
          <cell r="I1044" t="str">
            <v>2</v>
          </cell>
        </row>
        <row r="1045">
          <cell r="A1045" t="str">
            <v>JUNINCONCEPCIONORCOTUNA</v>
          </cell>
          <cell r="B1045" t="str">
            <v>12</v>
          </cell>
          <cell r="C1045" t="str">
            <v>02</v>
          </cell>
          <cell r="D1045" t="str">
            <v>13</v>
          </cell>
          <cell r="E1045" t="str">
            <v>JUNIN</v>
          </cell>
          <cell r="F1045" t="str">
            <v>CONCEPCION</v>
          </cell>
          <cell r="G1045" t="str">
            <v>ORCOTUNA</v>
          </cell>
          <cell r="H1045" t="str">
            <v>011040</v>
          </cell>
          <cell r="I1045" t="str">
            <v>2</v>
          </cell>
        </row>
        <row r="1046">
          <cell r="A1046" t="str">
            <v>JUNINCONCEPCIONSAN JOSE DE QUERO</v>
          </cell>
          <cell r="B1046" t="str">
            <v>12</v>
          </cell>
          <cell r="C1046" t="str">
            <v>02</v>
          </cell>
          <cell r="D1046" t="str">
            <v>14</v>
          </cell>
          <cell r="E1046" t="str">
            <v>JUNIN</v>
          </cell>
          <cell r="F1046" t="str">
            <v>CONCEPCION</v>
          </cell>
          <cell r="G1046" t="str">
            <v>SAN JOSE DE QUERO</v>
          </cell>
          <cell r="H1046" t="str">
            <v>011041</v>
          </cell>
          <cell r="I1046" t="str">
            <v>2</v>
          </cell>
        </row>
        <row r="1047">
          <cell r="A1047" t="str">
            <v>JUNINCONCEPCIONSANTA ROSA DE OCOPA</v>
          </cell>
          <cell r="B1047" t="str">
            <v>12</v>
          </cell>
          <cell r="C1047" t="str">
            <v>02</v>
          </cell>
          <cell r="D1047" t="str">
            <v>15</v>
          </cell>
          <cell r="E1047" t="str">
            <v>JUNIN</v>
          </cell>
          <cell r="F1047" t="str">
            <v>CONCEPCION</v>
          </cell>
          <cell r="G1047" t="str">
            <v>SANTA ROSA DE OCOPA</v>
          </cell>
          <cell r="H1047" t="str">
            <v>011042</v>
          </cell>
          <cell r="I1047" t="str">
            <v>2</v>
          </cell>
        </row>
        <row r="1048">
          <cell r="A1048" t="str">
            <v>JUNINCHANCHAMAYOCHANCHAMAYO</v>
          </cell>
          <cell r="B1048" t="str">
            <v>12</v>
          </cell>
          <cell r="C1048" t="str">
            <v>03</v>
          </cell>
          <cell r="D1048" t="str">
            <v>01</v>
          </cell>
          <cell r="E1048" t="str">
            <v>JUNIN</v>
          </cell>
          <cell r="F1048" t="str">
            <v>CHANCHAMAYO</v>
          </cell>
          <cell r="G1048" t="str">
            <v>CHANCHAMAYO</v>
          </cell>
          <cell r="H1048" t="str">
            <v>011100</v>
          </cell>
          <cell r="I1048" t="str">
            <v>1</v>
          </cell>
        </row>
        <row r="1049">
          <cell r="A1049" t="str">
            <v>JUNINCHANCHAMAYOPERENE</v>
          </cell>
          <cell r="B1049" t="str">
            <v>12</v>
          </cell>
          <cell r="C1049" t="str">
            <v>03</v>
          </cell>
          <cell r="D1049" t="str">
            <v>02</v>
          </cell>
          <cell r="E1049" t="str">
            <v>JUNIN</v>
          </cell>
          <cell r="F1049" t="str">
            <v>CHANCHAMAYO</v>
          </cell>
          <cell r="G1049" t="str">
            <v>PERENE</v>
          </cell>
          <cell r="H1049" t="str">
            <v>012162</v>
          </cell>
          <cell r="I1049" t="str">
            <v>2</v>
          </cell>
        </row>
        <row r="1050">
          <cell r="A1050" t="str">
            <v>JUNINCHANCHAMAYOPICHANAQUI</v>
          </cell>
          <cell r="B1050" t="str">
            <v>12</v>
          </cell>
          <cell r="C1050" t="str">
            <v>03</v>
          </cell>
          <cell r="D1050" t="str">
            <v>03</v>
          </cell>
          <cell r="E1050" t="str">
            <v>JUNIN</v>
          </cell>
          <cell r="F1050" t="str">
            <v>CHANCHAMAYO</v>
          </cell>
          <cell r="G1050" t="str">
            <v>PICHANAQUI</v>
          </cell>
          <cell r="H1050" t="str">
            <v>011102</v>
          </cell>
          <cell r="I1050" t="str">
            <v>2</v>
          </cell>
        </row>
        <row r="1051">
          <cell r="A1051" t="str">
            <v>JUNINCHANCHAMAYOSAN LUIS DE SHUARO</v>
          </cell>
          <cell r="B1051" t="str">
            <v>12</v>
          </cell>
          <cell r="C1051" t="str">
            <v>03</v>
          </cell>
          <cell r="D1051" t="str">
            <v>04</v>
          </cell>
          <cell r="E1051" t="str">
            <v>JUNIN</v>
          </cell>
          <cell r="F1051" t="str">
            <v>CHANCHAMAYO</v>
          </cell>
          <cell r="G1051" t="str">
            <v>SAN LUIS DE SHUARO</v>
          </cell>
          <cell r="H1051" t="str">
            <v>012654</v>
          </cell>
          <cell r="I1051" t="str">
            <v>2</v>
          </cell>
        </row>
        <row r="1052">
          <cell r="A1052" t="str">
            <v>JUNINCHANCHAMAYOSAN RAMON</v>
          </cell>
          <cell r="B1052" t="str">
            <v>12</v>
          </cell>
          <cell r="C1052" t="str">
            <v>03</v>
          </cell>
          <cell r="D1052" t="str">
            <v>05</v>
          </cell>
          <cell r="E1052" t="str">
            <v>JUNIN</v>
          </cell>
          <cell r="F1052" t="str">
            <v>CHANCHAMAYO</v>
          </cell>
          <cell r="G1052" t="str">
            <v>SAN RAMON</v>
          </cell>
          <cell r="H1052" t="str">
            <v>011104</v>
          </cell>
          <cell r="I1052" t="str">
            <v>2</v>
          </cell>
        </row>
        <row r="1053">
          <cell r="A1053" t="str">
            <v>JUNINCHANCHAMAYOVITOC</v>
          </cell>
          <cell r="B1053" t="str">
            <v>12</v>
          </cell>
          <cell r="C1053" t="str">
            <v>03</v>
          </cell>
          <cell r="D1053" t="str">
            <v>06</v>
          </cell>
          <cell r="E1053" t="str">
            <v>JUNIN</v>
          </cell>
          <cell r="F1053" t="str">
            <v>CHANCHAMAYO</v>
          </cell>
          <cell r="G1053" t="str">
            <v>VITOC</v>
          </cell>
          <cell r="H1053" t="str">
            <v>012676</v>
          </cell>
          <cell r="I1053" t="str">
            <v>2</v>
          </cell>
        </row>
        <row r="1054">
          <cell r="A1054" t="str">
            <v>JUNINJAUJAJAUJA</v>
          </cell>
          <cell r="B1054" t="str">
            <v>12</v>
          </cell>
          <cell r="C1054" t="str">
            <v>04</v>
          </cell>
          <cell r="D1054" t="str">
            <v>01</v>
          </cell>
          <cell r="E1054" t="str">
            <v>JUNIN</v>
          </cell>
          <cell r="F1054" t="str">
            <v>JAUJA</v>
          </cell>
          <cell r="G1054" t="str">
            <v>JAUJA</v>
          </cell>
          <cell r="H1054" t="str">
            <v>011048</v>
          </cell>
          <cell r="I1054" t="str">
            <v>1</v>
          </cell>
        </row>
        <row r="1055">
          <cell r="A1055" t="str">
            <v>JUNINJAUJAACOLLA</v>
          </cell>
          <cell r="B1055" t="str">
            <v>12</v>
          </cell>
          <cell r="C1055" t="str">
            <v>04</v>
          </cell>
          <cell r="D1055" t="str">
            <v>02</v>
          </cell>
          <cell r="E1055" t="str">
            <v>JUNIN</v>
          </cell>
          <cell r="F1055" t="str">
            <v>JAUJA</v>
          </cell>
          <cell r="G1055" t="str">
            <v>ACOLLA</v>
          </cell>
          <cell r="H1055" t="str">
            <v>011049</v>
          </cell>
          <cell r="I1055" t="str">
            <v>2</v>
          </cell>
        </row>
        <row r="1056">
          <cell r="A1056" t="str">
            <v>JUNINJAUJAAPATA</v>
          </cell>
          <cell r="B1056" t="str">
            <v>12</v>
          </cell>
          <cell r="C1056" t="str">
            <v>04</v>
          </cell>
          <cell r="D1056" t="str">
            <v>03</v>
          </cell>
          <cell r="E1056" t="str">
            <v>JUNIN</v>
          </cell>
          <cell r="F1056" t="str">
            <v>JAUJA</v>
          </cell>
          <cell r="G1056" t="str">
            <v>APATA</v>
          </cell>
          <cell r="H1056" t="str">
            <v>012144</v>
          </cell>
          <cell r="I1056" t="str">
            <v>2</v>
          </cell>
        </row>
        <row r="1057">
          <cell r="A1057" t="str">
            <v>JUNINJAUJAATAURA</v>
          </cell>
          <cell r="B1057" t="str">
            <v>12</v>
          </cell>
          <cell r="C1057" t="str">
            <v>04</v>
          </cell>
          <cell r="D1057" t="str">
            <v>04</v>
          </cell>
          <cell r="E1057" t="str">
            <v>JUNIN</v>
          </cell>
          <cell r="F1057" t="str">
            <v>JAUJA</v>
          </cell>
          <cell r="G1057" t="str">
            <v>ATAURA</v>
          </cell>
          <cell r="H1057" t="str">
            <v>012665</v>
          </cell>
          <cell r="I1057" t="str">
            <v>2</v>
          </cell>
        </row>
        <row r="1058">
          <cell r="A1058" t="str">
            <v>JUNINJAUJACANCHAYLLO</v>
          </cell>
          <cell r="B1058" t="str">
            <v>12</v>
          </cell>
          <cell r="C1058" t="str">
            <v>04</v>
          </cell>
          <cell r="D1058" t="str">
            <v>05</v>
          </cell>
          <cell r="E1058" t="str">
            <v>JUNIN</v>
          </cell>
          <cell r="F1058" t="str">
            <v>JAUJA</v>
          </cell>
          <cell r="G1058" t="str">
            <v>CANCHAYLLO</v>
          </cell>
          <cell r="H1058" t="str">
            <v>011072</v>
          </cell>
          <cell r="I1058" t="str">
            <v>2</v>
          </cell>
        </row>
        <row r="1059">
          <cell r="A1059" t="str">
            <v>JUNINJAUJACURICACA</v>
          </cell>
          <cell r="B1059" t="str">
            <v>12</v>
          </cell>
          <cell r="C1059" t="str">
            <v>04</v>
          </cell>
          <cell r="D1059" t="str">
            <v>06</v>
          </cell>
          <cell r="E1059" t="str">
            <v>JUNIN</v>
          </cell>
          <cell r="F1059" t="str">
            <v>JAUJA</v>
          </cell>
          <cell r="G1059" t="str">
            <v>CURICACA</v>
          </cell>
          <cell r="H1059" t="str">
            <v>011073</v>
          </cell>
          <cell r="I1059" t="str">
            <v>2</v>
          </cell>
        </row>
        <row r="1060">
          <cell r="A1060" t="str">
            <v>JUNINJAUJAEL MANTARO</v>
          </cell>
          <cell r="B1060" t="str">
            <v>12</v>
          </cell>
          <cell r="C1060" t="str">
            <v>04</v>
          </cell>
          <cell r="D1060" t="str">
            <v>07</v>
          </cell>
          <cell r="E1060" t="str">
            <v>JUNIN</v>
          </cell>
          <cell r="F1060" t="str">
            <v>JAUJA</v>
          </cell>
          <cell r="G1060" t="str">
            <v>EL MANTARO</v>
          </cell>
          <cell r="H1060" t="str">
            <v>011064</v>
          </cell>
          <cell r="I1060" t="str">
            <v>2</v>
          </cell>
        </row>
        <row r="1061">
          <cell r="A1061" t="str">
            <v>JUNINJAUJAHUAMALI</v>
          </cell>
          <cell r="B1061" t="str">
            <v>12</v>
          </cell>
          <cell r="C1061" t="str">
            <v>04</v>
          </cell>
          <cell r="D1061" t="str">
            <v>08</v>
          </cell>
          <cell r="E1061" t="str">
            <v>JUNIN</v>
          </cell>
          <cell r="F1061" t="str">
            <v>JAUJA</v>
          </cell>
          <cell r="G1061" t="str">
            <v>HUAMALI</v>
          </cell>
          <cell r="H1061" t="str">
            <v>011065</v>
          </cell>
          <cell r="I1061" t="str">
            <v>2</v>
          </cell>
        </row>
        <row r="1062">
          <cell r="A1062" t="str">
            <v>JUNINJAUJAHUARIPAMPA</v>
          </cell>
          <cell r="B1062" t="str">
            <v>12</v>
          </cell>
          <cell r="C1062" t="str">
            <v>04</v>
          </cell>
          <cell r="D1062" t="str">
            <v>09</v>
          </cell>
          <cell r="E1062" t="str">
            <v>JUNIN</v>
          </cell>
          <cell r="F1062" t="str">
            <v>JAUJA</v>
          </cell>
          <cell r="G1062" t="str">
            <v>HUARIPAMPA</v>
          </cell>
          <cell r="H1062" t="str">
            <v>011074</v>
          </cell>
          <cell r="I1062" t="str">
            <v>2</v>
          </cell>
        </row>
        <row r="1063">
          <cell r="A1063" t="str">
            <v>JUNINJAUJAHUERTAS</v>
          </cell>
          <cell r="B1063" t="str">
            <v>12</v>
          </cell>
          <cell r="C1063" t="str">
            <v>04</v>
          </cell>
          <cell r="D1063" t="str">
            <v>10</v>
          </cell>
          <cell r="E1063" t="str">
            <v>JUNIN</v>
          </cell>
          <cell r="F1063" t="str">
            <v>JAUJA</v>
          </cell>
          <cell r="G1063" t="str">
            <v>HUERTAS</v>
          </cell>
          <cell r="H1063" t="str">
            <v>011066</v>
          </cell>
          <cell r="I1063" t="str">
            <v>2</v>
          </cell>
        </row>
        <row r="1064">
          <cell r="A1064" t="str">
            <v>JUNINJAUJAJANJAILLO</v>
          </cell>
          <cell r="B1064" t="str">
            <v>12</v>
          </cell>
          <cell r="C1064" t="str">
            <v>04</v>
          </cell>
          <cell r="D1064" t="str">
            <v>11</v>
          </cell>
          <cell r="E1064" t="str">
            <v>JUNIN</v>
          </cell>
          <cell r="F1064" t="str">
            <v>JAUJA</v>
          </cell>
          <cell r="G1064" t="str">
            <v>JANJAILLO</v>
          </cell>
          <cell r="H1064" t="str">
            <v>011050</v>
          </cell>
          <cell r="I1064" t="str">
            <v>2</v>
          </cell>
        </row>
        <row r="1065">
          <cell r="A1065" t="str">
            <v>JUNINJAUJAJULCAN</v>
          </cell>
          <cell r="B1065" t="str">
            <v>12</v>
          </cell>
          <cell r="C1065" t="str">
            <v>04</v>
          </cell>
          <cell r="D1065" t="str">
            <v>12</v>
          </cell>
          <cell r="E1065" t="str">
            <v>JUNIN</v>
          </cell>
          <cell r="F1065" t="str">
            <v>JAUJA</v>
          </cell>
          <cell r="G1065" t="str">
            <v>JULCAN</v>
          </cell>
          <cell r="H1065" t="str">
            <v>011067</v>
          </cell>
          <cell r="I1065" t="str">
            <v>2</v>
          </cell>
        </row>
        <row r="1066">
          <cell r="A1066" t="str">
            <v>JUNINJAUJALEONOR ORDOÑEZ</v>
          </cell>
          <cell r="B1066" t="str">
            <v>12</v>
          </cell>
          <cell r="C1066" t="str">
            <v>04</v>
          </cell>
          <cell r="D1066" t="str">
            <v>13</v>
          </cell>
          <cell r="E1066" t="str">
            <v>JUNIN</v>
          </cell>
          <cell r="F1066" t="str">
            <v>JAUJA</v>
          </cell>
          <cell r="G1066" t="str">
            <v>LEONOR ORDOÑEZ</v>
          </cell>
          <cell r="H1066" t="str">
            <v>011075</v>
          </cell>
          <cell r="I1066" t="str">
            <v>2</v>
          </cell>
        </row>
        <row r="1067">
          <cell r="A1067" t="str">
            <v>JUNINJAUJALLOCLLAPAMPA</v>
          </cell>
          <cell r="B1067" t="str">
            <v>12</v>
          </cell>
          <cell r="C1067" t="str">
            <v>04</v>
          </cell>
          <cell r="D1067" t="str">
            <v>14</v>
          </cell>
          <cell r="E1067" t="str">
            <v>JUNIN</v>
          </cell>
          <cell r="F1067" t="str">
            <v>JAUJA</v>
          </cell>
          <cell r="G1067" t="str">
            <v>LLOCLLAPAMPA</v>
          </cell>
          <cell r="H1067" t="str">
            <v>011076</v>
          </cell>
          <cell r="I1067" t="str">
            <v>2</v>
          </cell>
        </row>
        <row r="1068">
          <cell r="A1068" t="str">
            <v>JUNINJAUJAMARCO</v>
          </cell>
          <cell r="B1068" t="str">
            <v>12</v>
          </cell>
          <cell r="C1068" t="str">
            <v>04</v>
          </cell>
          <cell r="D1068" t="str">
            <v>15</v>
          </cell>
          <cell r="E1068" t="str">
            <v>JUNIN</v>
          </cell>
          <cell r="F1068" t="str">
            <v>JAUJA</v>
          </cell>
          <cell r="G1068" t="str">
            <v>MARCO</v>
          </cell>
          <cell r="H1068" t="str">
            <v>011051</v>
          </cell>
          <cell r="I1068" t="str">
            <v>2</v>
          </cell>
        </row>
        <row r="1069">
          <cell r="A1069" t="str">
            <v>JUNINJAUJAMASMA</v>
          </cell>
          <cell r="B1069" t="str">
            <v>12</v>
          </cell>
          <cell r="C1069" t="str">
            <v>04</v>
          </cell>
          <cell r="D1069" t="str">
            <v>16</v>
          </cell>
          <cell r="E1069" t="str">
            <v>JUNIN</v>
          </cell>
          <cell r="F1069" t="str">
            <v>JAUJA</v>
          </cell>
          <cell r="G1069" t="str">
            <v>MASMA</v>
          </cell>
          <cell r="H1069" t="str">
            <v>011068</v>
          </cell>
          <cell r="I1069" t="str">
            <v>2</v>
          </cell>
        </row>
        <row r="1070">
          <cell r="A1070" t="str">
            <v>JUNINJAUJAMASMA CHICCHE</v>
          </cell>
          <cell r="B1070" t="str">
            <v>12</v>
          </cell>
          <cell r="C1070" t="str">
            <v>04</v>
          </cell>
          <cell r="D1070" t="str">
            <v>17</v>
          </cell>
          <cell r="E1070" t="str">
            <v>JUNIN</v>
          </cell>
          <cell r="F1070" t="str">
            <v>JAUJA</v>
          </cell>
          <cell r="G1070" t="str">
            <v>MASMA CHICCHE</v>
          </cell>
          <cell r="H1070" t="str">
            <v>011069</v>
          </cell>
          <cell r="I1070" t="str">
            <v>2</v>
          </cell>
        </row>
        <row r="1071">
          <cell r="A1071" t="str">
            <v>JUNINJAUJAMOLINOS</v>
          </cell>
          <cell r="B1071" t="str">
            <v>12</v>
          </cell>
          <cell r="C1071" t="str">
            <v>04</v>
          </cell>
          <cell r="D1071" t="str">
            <v>18</v>
          </cell>
          <cell r="E1071" t="str">
            <v>JUNIN</v>
          </cell>
          <cell r="F1071" t="str">
            <v>JAUJA</v>
          </cell>
          <cell r="G1071" t="str">
            <v>MOLINOS</v>
          </cell>
          <cell r="H1071" t="str">
            <v>011070</v>
          </cell>
          <cell r="I1071" t="str">
            <v>2</v>
          </cell>
        </row>
        <row r="1072">
          <cell r="A1072" t="str">
            <v>JUNINJAUJAMONOBAMBA</v>
          </cell>
          <cell r="B1072" t="str">
            <v>12</v>
          </cell>
          <cell r="C1072" t="str">
            <v>04</v>
          </cell>
          <cell r="D1072" t="str">
            <v>19</v>
          </cell>
          <cell r="E1072" t="str">
            <v>JUNIN</v>
          </cell>
          <cell r="F1072" t="str">
            <v>JAUJA</v>
          </cell>
          <cell r="G1072" t="str">
            <v>MONOBAMBA</v>
          </cell>
          <cell r="H1072" t="str">
            <v>011052</v>
          </cell>
          <cell r="I1072" t="str">
            <v>2</v>
          </cell>
        </row>
        <row r="1073">
          <cell r="A1073" t="str">
            <v>JUNINJAUJAMUQUI</v>
          </cell>
          <cell r="B1073" t="str">
            <v>12</v>
          </cell>
          <cell r="C1073" t="str">
            <v>04</v>
          </cell>
          <cell r="D1073" t="str">
            <v>20</v>
          </cell>
          <cell r="E1073" t="str">
            <v>JUNIN</v>
          </cell>
          <cell r="F1073" t="str">
            <v>JAUJA</v>
          </cell>
          <cell r="G1073" t="str">
            <v>MUQUI</v>
          </cell>
          <cell r="H1073" t="str">
            <v>012667</v>
          </cell>
          <cell r="I1073" t="str">
            <v>2</v>
          </cell>
        </row>
        <row r="1074">
          <cell r="A1074" t="str">
            <v>JUNINJAUJAMUQUIYAUYO</v>
          </cell>
          <cell r="B1074" t="str">
            <v>12</v>
          </cell>
          <cell r="C1074" t="str">
            <v>04</v>
          </cell>
          <cell r="D1074" t="str">
            <v>21</v>
          </cell>
          <cell r="E1074" t="str">
            <v>JUNIN</v>
          </cell>
          <cell r="F1074" t="str">
            <v>JAUJA</v>
          </cell>
          <cell r="G1074" t="str">
            <v>MUQUIYAUYO</v>
          </cell>
          <cell r="H1074" t="str">
            <v>011078</v>
          </cell>
          <cell r="I1074" t="str">
            <v>2</v>
          </cell>
        </row>
        <row r="1075">
          <cell r="A1075" t="str">
            <v>JUNINJAUJAPACA</v>
          </cell>
          <cell r="B1075" t="str">
            <v>12</v>
          </cell>
          <cell r="C1075" t="str">
            <v>04</v>
          </cell>
          <cell r="D1075" t="str">
            <v>22</v>
          </cell>
          <cell r="E1075" t="str">
            <v>JUNIN</v>
          </cell>
          <cell r="F1075" t="str">
            <v>JAUJA</v>
          </cell>
          <cell r="G1075" t="str">
            <v>PACA</v>
          </cell>
          <cell r="H1075" t="str">
            <v>011053</v>
          </cell>
          <cell r="I1075" t="str">
            <v>2</v>
          </cell>
        </row>
        <row r="1076">
          <cell r="A1076" t="str">
            <v>JUNINJAUJAPACCHA</v>
          </cell>
          <cell r="B1076" t="str">
            <v>12</v>
          </cell>
          <cell r="C1076" t="str">
            <v>04</v>
          </cell>
          <cell r="D1076" t="str">
            <v>23</v>
          </cell>
          <cell r="E1076" t="str">
            <v>JUNIN</v>
          </cell>
          <cell r="F1076" t="str">
            <v>JAUJA</v>
          </cell>
          <cell r="G1076" t="str">
            <v>PACCHA</v>
          </cell>
          <cell r="H1076" t="str">
            <v>011079</v>
          </cell>
          <cell r="I1076" t="str">
            <v>2</v>
          </cell>
        </row>
        <row r="1077">
          <cell r="A1077" t="str">
            <v>JUNINJAUJAPANCAN</v>
          </cell>
          <cell r="B1077" t="str">
            <v>12</v>
          </cell>
          <cell r="C1077" t="str">
            <v>04</v>
          </cell>
          <cell r="D1077" t="str">
            <v>24</v>
          </cell>
          <cell r="E1077" t="str">
            <v>JUNIN</v>
          </cell>
          <cell r="F1077" t="str">
            <v>JAUJA</v>
          </cell>
          <cell r="G1077" t="str">
            <v>PANCAN</v>
          </cell>
          <cell r="H1077" t="str">
            <v>011054</v>
          </cell>
          <cell r="I1077" t="str">
            <v>2</v>
          </cell>
        </row>
        <row r="1078">
          <cell r="A1078" t="str">
            <v>JUNINJAUJAPARCO</v>
          </cell>
          <cell r="B1078" t="str">
            <v>12</v>
          </cell>
          <cell r="C1078" t="str">
            <v>04</v>
          </cell>
          <cell r="D1078" t="str">
            <v>25</v>
          </cell>
          <cell r="E1078" t="str">
            <v>JUNIN</v>
          </cell>
          <cell r="F1078" t="str">
            <v>JAUJA</v>
          </cell>
          <cell r="G1078" t="str">
            <v>PARCO</v>
          </cell>
          <cell r="H1078" t="str">
            <v>011080</v>
          </cell>
          <cell r="I1078" t="str">
            <v>2</v>
          </cell>
        </row>
        <row r="1079">
          <cell r="A1079" t="str">
            <v>JUNINJAUJAPOMACANCHA</v>
          </cell>
          <cell r="B1079" t="str">
            <v>12</v>
          </cell>
          <cell r="C1079" t="str">
            <v>04</v>
          </cell>
          <cell r="D1079" t="str">
            <v>26</v>
          </cell>
          <cell r="E1079" t="str">
            <v>JUNIN</v>
          </cell>
          <cell r="F1079" t="str">
            <v>JAUJA</v>
          </cell>
          <cell r="G1079" t="str">
            <v>POMACANCHA</v>
          </cell>
          <cell r="H1079" t="str">
            <v>012169</v>
          </cell>
          <cell r="I1079" t="str">
            <v>2</v>
          </cell>
        </row>
        <row r="1080">
          <cell r="A1080" t="str">
            <v>JUNINJAUJARICRAN</v>
          </cell>
          <cell r="B1080" t="str">
            <v>12</v>
          </cell>
          <cell r="C1080" t="str">
            <v>04</v>
          </cell>
          <cell r="D1080" t="str">
            <v>27</v>
          </cell>
          <cell r="E1080" t="str">
            <v>JUNIN</v>
          </cell>
          <cell r="F1080" t="str">
            <v>JAUJA</v>
          </cell>
          <cell r="G1080" t="str">
            <v>RICRAN</v>
          </cell>
          <cell r="H1080" t="str">
            <v>011056</v>
          </cell>
          <cell r="I1080" t="str">
            <v>2</v>
          </cell>
        </row>
        <row r="1081">
          <cell r="A1081" t="str">
            <v>JUNINJAUJASAN LORENZO</v>
          </cell>
          <cell r="B1081" t="str">
            <v>12</v>
          </cell>
          <cell r="C1081" t="str">
            <v>04</v>
          </cell>
          <cell r="D1081" t="str">
            <v>28</v>
          </cell>
          <cell r="E1081" t="str">
            <v>JUNIN</v>
          </cell>
          <cell r="F1081" t="str">
            <v>JAUJA</v>
          </cell>
          <cell r="G1081" t="str">
            <v>SAN LORENZO</v>
          </cell>
          <cell r="H1081" t="str">
            <v>011071</v>
          </cell>
          <cell r="I1081" t="str">
            <v>2</v>
          </cell>
        </row>
        <row r="1082">
          <cell r="A1082" t="str">
            <v>JUNINJAUJASAN PEDRO DE CHUNAN</v>
          </cell>
          <cell r="B1082" t="str">
            <v>12</v>
          </cell>
          <cell r="C1082" t="str">
            <v>04</v>
          </cell>
          <cell r="D1082" t="str">
            <v>29</v>
          </cell>
          <cell r="E1082" t="str">
            <v>JUNIN</v>
          </cell>
          <cell r="F1082" t="str">
            <v>JAUJA</v>
          </cell>
          <cell r="G1082" t="str">
            <v>SAN PEDRO DE CHUNAN</v>
          </cell>
          <cell r="H1082" t="str">
            <v>011057</v>
          </cell>
          <cell r="I1082" t="str">
            <v>2</v>
          </cell>
        </row>
        <row r="1083">
          <cell r="A1083" t="str">
            <v>JUNINJAUJASAUSA</v>
          </cell>
          <cell r="B1083" t="str">
            <v>12</v>
          </cell>
          <cell r="C1083" t="str">
            <v>04</v>
          </cell>
          <cell r="D1083" t="str">
            <v>30</v>
          </cell>
          <cell r="E1083" t="str">
            <v>JUNIN</v>
          </cell>
          <cell r="F1083" t="str">
            <v>JAUJA</v>
          </cell>
          <cell r="G1083" t="str">
            <v>SAUSA</v>
          </cell>
          <cell r="H1083" t="str">
            <v>011058</v>
          </cell>
          <cell r="I1083" t="str">
            <v>2</v>
          </cell>
        </row>
        <row r="1084">
          <cell r="A1084" t="str">
            <v>JUNINJAUJASINCOS</v>
          </cell>
          <cell r="B1084" t="str">
            <v>12</v>
          </cell>
          <cell r="C1084" t="str">
            <v>04</v>
          </cell>
          <cell r="D1084" t="str">
            <v>31</v>
          </cell>
          <cell r="E1084" t="str">
            <v>JUNIN</v>
          </cell>
          <cell r="F1084" t="str">
            <v>JAUJA</v>
          </cell>
          <cell r="G1084" t="str">
            <v>SINCOS</v>
          </cell>
          <cell r="H1084" t="str">
            <v>011081</v>
          </cell>
          <cell r="I1084" t="str">
            <v>2</v>
          </cell>
        </row>
        <row r="1085">
          <cell r="A1085" t="str">
            <v>JUNINJAUJATUNAN MARCA</v>
          </cell>
          <cell r="B1085" t="str">
            <v>12</v>
          </cell>
          <cell r="C1085" t="str">
            <v>04</v>
          </cell>
          <cell r="D1085" t="str">
            <v>32</v>
          </cell>
          <cell r="E1085" t="str">
            <v>JUNIN</v>
          </cell>
          <cell r="F1085" t="str">
            <v>JAUJA</v>
          </cell>
          <cell r="G1085" t="str">
            <v>TUNAN MARCA</v>
          </cell>
          <cell r="H1085" t="str">
            <v>011059</v>
          </cell>
          <cell r="I1085" t="str">
            <v>2</v>
          </cell>
        </row>
        <row r="1086">
          <cell r="A1086" t="str">
            <v>JUNINJAUJAYAULI</v>
          </cell>
          <cell r="B1086" t="str">
            <v>12</v>
          </cell>
          <cell r="C1086" t="str">
            <v>04</v>
          </cell>
          <cell r="D1086" t="str">
            <v>33</v>
          </cell>
          <cell r="E1086" t="str">
            <v>JUNIN</v>
          </cell>
          <cell r="F1086" t="str">
            <v>JAUJA</v>
          </cell>
          <cell r="G1086" t="str">
            <v>YAULI</v>
          </cell>
          <cell r="H1086" t="str">
            <v>011060</v>
          </cell>
          <cell r="I1086" t="str">
            <v>2</v>
          </cell>
        </row>
        <row r="1087">
          <cell r="A1087" t="str">
            <v>JUNINJAUJAYAUYOS</v>
          </cell>
          <cell r="B1087" t="str">
            <v>12</v>
          </cell>
          <cell r="C1087" t="str">
            <v>04</v>
          </cell>
          <cell r="D1087" t="str">
            <v>34</v>
          </cell>
          <cell r="E1087" t="str">
            <v>JUNIN</v>
          </cell>
          <cell r="F1087" t="str">
            <v>JAUJA</v>
          </cell>
          <cell r="G1087" t="str">
            <v>YAUYOS</v>
          </cell>
          <cell r="H1087" t="str">
            <v>011061</v>
          </cell>
          <cell r="I1087" t="str">
            <v>2</v>
          </cell>
        </row>
        <row r="1088">
          <cell r="A1088" t="str">
            <v>JUNINJUNINJUNIN</v>
          </cell>
          <cell r="B1088" t="str">
            <v>12</v>
          </cell>
          <cell r="C1088" t="str">
            <v>05</v>
          </cell>
          <cell r="D1088" t="str">
            <v>01</v>
          </cell>
          <cell r="E1088" t="str">
            <v>JUNIN</v>
          </cell>
          <cell r="F1088" t="str">
            <v>JUNIN</v>
          </cell>
          <cell r="G1088" t="str">
            <v>JUNIN</v>
          </cell>
          <cell r="H1088" t="str">
            <v>011114</v>
          </cell>
          <cell r="I1088" t="str">
            <v>1</v>
          </cell>
        </row>
        <row r="1089">
          <cell r="A1089" t="str">
            <v>JUNINJUNINCARHUAMAYO</v>
          </cell>
          <cell r="B1089" t="str">
            <v>12</v>
          </cell>
          <cell r="C1089" t="str">
            <v>05</v>
          </cell>
          <cell r="D1089" t="str">
            <v>02</v>
          </cell>
          <cell r="E1089" t="str">
            <v>JUNIN</v>
          </cell>
          <cell r="F1089" t="str">
            <v>JUNIN</v>
          </cell>
          <cell r="G1089" t="str">
            <v>CARHUAMAYO</v>
          </cell>
          <cell r="H1089" t="str">
            <v>011115</v>
          </cell>
          <cell r="I1089" t="str">
            <v>2</v>
          </cell>
        </row>
        <row r="1090">
          <cell r="A1090" t="str">
            <v>JUNINJUNINONDORES</v>
          </cell>
          <cell r="B1090" t="str">
            <v>12</v>
          </cell>
          <cell r="C1090" t="str">
            <v>05</v>
          </cell>
          <cell r="D1090" t="str">
            <v>03</v>
          </cell>
          <cell r="E1090" t="str">
            <v>JUNIN</v>
          </cell>
          <cell r="F1090" t="str">
            <v>JUNIN</v>
          </cell>
          <cell r="G1090" t="str">
            <v>ONDORES</v>
          </cell>
          <cell r="H1090" t="str">
            <v>011116</v>
          </cell>
          <cell r="I1090" t="str">
            <v>2</v>
          </cell>
        </row>
        <row r="1091">
          <cell r="A1091" t="str">
            <v>JUNINJUNINULCUMAYO</v>
          </cell>
          <cell r="B1091" t="str">
            <v>12</v>
          </cell>
          <cell r="C1091" t="str">
            <v>05</v>
          </cell>
          <cell r="D1091" t="str">
            <v>04</v>
          </cell>
          <cell r="E1091" t="str">
            <v>JUNIN</v>
          </cell>
          <cell r="F1091" t="str">
            <v>JUNIN</v>
          </cell>
          <cell r="G1091" t="str">
            <v>ULCUMAYO</v>
          </cell>
          <cell r="H1091" t="str">
            <v>011117</v>
          </cell>
          <cell r="I1091" t="str">
            <v>2</v>
          </cell>
        </row>
        <row r="1092">
          <cell r="A1092" t="str">
            <v>JUNINSATIPOSATIPO</v>
          </cell>
          <cell r="B1092" t="str">
            <v>12</v>
          </cell>
          <cell r="C1092" t="str">
            <v>06</v>
          </cell>
          <cell r="D1092" t="str">
            <v>01</v>
          </cell>
          <cell r="E1092" t="str">
            <v>JUNIN</v>
          </cell>
          <cell r="F1092" t="str">
            <v>SATIPO</v>
          </cell>
          <cell r="G1092" t="str">
            <v>SATIPO</v>
          </cell>
          <cell r="H1092" t="str">
            <v>011106</v>
          </cell>
          <cell r="I1092" t="str">
            <v>1</v>
          </cell>
        </row>
        <row r="1093">
          <cell r="A1093" t="str">
            <v>JUNINSATIPOCOVIRIALI</v>
          </cell>
          <cell r="B1093" t="str">
            <v>12</v>
          </cell>
          <cell r="C1093" t="str">
            <v>06</v>
          </cell>
          <cell r="D1093" t="str">
            <v>02</v>
          </cell>
          <cell r="E1093" t="str">
            <v>JUNIN</v>
          </cell>
          <cell r="F1093" t="str">
            <v>SATIPO</v>
          </cell>
          <cell r="G1093" t="str">
            <v>COVIRIALI</v>
          </cell>
          <cell r="H1093" t="str">
            <v>011107</v>
          </cell>
          <cell r="I1093" t="str">
            <v>2</v>
          </cell>
        </row>
        <row r="1094">
          <cell r="A1094" t="str">
            <v>JUNINSATIPOLLAYLLA</v>
          </cell>
          <cell r="B1094" t="str">
            <v>12</v>
          </cell>
          <cell r="C1094" t="str">
            <v>06</v>
          </cell>
          <cell r="D1094" t="str">
            <v>03</v>
          </cell>
          <cell r="E1094" t="str">
            <v>JUNIN</v>
          </cell>
          <cell r="F1094" t="str">
            <v>SATIPO</v>
          </cell>
          <cell r="G1094" t="str">
            <v>LLAYLLA</v>
          </cell>
          <cell r="H1094" t="str">
            <v>012656</v>
          </cell>
          <cell r="I1094" t="str">
            <v>2</v>
          </cell>
        </row>
        <row r="1095">
          <cell r="A1095" t="str">
            <v>JUNINSATIPOMAZAMARI</v>
          </cell>
          <cell r="B1095" t="str">
            <v>12</v>
          </cell>
          <cell r="C1095" t="str">
            <v>06</v>
          </cell>
          <cell r="D1095" t="str">
            <v>04</v>
          </cell>
          <cell r="E1095" t="str">
            <v>JUNIN</v>
          </cell>
          <cell r="F1095" t="str">
            <v>SATIPO</v>
          </cell>
          <cell r="G1095" t="str">
            <v>MAZAMARI</v>
          </cell>
          <cell r="H1095" t="str">
            <v>011109</v>
          </cell>
          <cell r="I1095" t="str">
            <v>2</v>
          </cell>
        </row>
        <row r="1096">
          <cell r="A1096" t="str">
            <v>JUNINSATIPOPAMPA HERMOSA</v>
          </cell>
          <cell r="B1096" t="str">
            <v>12</v>
          </cell>
          <cell r="C1096" t="str">
            <v>06</v>
          </cell>
          <cell r="D1096" t="str">
            <v>05</v>
          </cell>
          <cell r="E1096" t="str">
            <v>JUNIN</v>
          </cell>
          <cell r="F1096" t="str">
            <v>SATIPO</v>
          </cell>
          <cell r="G1096" t="str">
            <v>PAMPA HERMOSA</v>
          </cell>
          <cell r="H1096" t="str">
            <v>011110</v>
          </cell>
          <cell r="I1096" t="str">
            <v>2</v>
          </cell>
        </row>
        <row r="1097">
          <cell r="A1097" t="str">
            <v>JUNINSATIPOPANGOA</v>
          </cell>
          <cell r="B1097" t="str">
            <v>12</v>
          </cell>
          <cell r="C1097" t="str">
            <v>06</v>
          </cell>
          <cell r="D1097" t="str">
            <v>06</v>
          </cell>
          <cell r="E1097" t="str">
            <v>JUNIN</v>
          </cell>
          <cell r="F1097" t="str">
            <v>SATIPO</v>
          </cell>
          <cell r="G1097" t="str">
            <v>PANGOA</v>
          </cell>
          <cell r="H1097" t="str">
            <v>012657</v>
          </cell>
          <cell r="I1097" t="str">
            <v>2</v>
          </cell>
        </row>
        <row r="1098">
          <cell r="A1098" t="str">
            <v>JUNINSATIPORIO NEGRO</v>
          </cell>
          <cell r="B1098" t="str">
            <v>12</v>
          </cell>
          <cell r="C1098" t="str">
            <v>06</v>
          </cell>
          <cell r="D1098" t="str">
            <v>07</v>
          </cell>
          <cell r="E1098" t="str">
            <v>JUNIN</v>
          </cell>
          <cell r="F1098" t="str">
            <v>SATIPO</v>
          </cell>
          <cell r="G1098" t="str">
            <v>RIO NEGRO</v>
          </cell>
          <cell r="H1098" t="str">
            <v>011112</v>
          </cell>
          <cell r="I1098" t="str">
            <v>2</v>
          </cell>
        </row>
        <row r="1099">
          <cell r="A1099" t="str">
            <v>JUNINSATIPORIO TAMBO</v>
          </cell>
          <cell r="B1099" t="str">
            <v>12</v>
          </cell>
          <cell r="C1099" t="str">
            <v>06</v>
          </cell>
          <cell r="D1099" t="str">
            <v>08</v>
          </cell>
          <cell r="E1099" t="str">
            <v>JUNIN</v>
          </cell>
          <cell r="F1099" t="str">
            <v>SATIPO</v>
          </cell>
          <cell r="G1099" t="str">
            <v>RIO TAMBO</v>
          </cell>
          <cell r="H1099" t="str">
            <v>011113</v>
          </cell>
          <cell r="I1099" t="str">
            <v>2</v>
          </cell>
        </row>
        <row r="1100">
          <cell r="A1100" t="str">
            <v>JUNINTARMATARMA</v>
          </cell>
          <cell r="B1100" t="str">
            <v>12</v>
          </cell>
          <cell r="C1100" t="str">
            <v>07</v>
          </cell>
          <cell r="D1100" t="str">
            <v>01</v>
          </cell>
          <cell r="E1100" t="str">
            <v>JUNIN</v>
          </cell>
          <cell r="F1100" t="str">
            <v>TARMA</v>
          </cell>
          <cell r="G1100" t="str">
            <v>TARMA</v>
          </cell>
          <cell r="H1100" t="str">
            <v>012156</v>
          </cell>
          <cell r="I1100" t="str">
            <v>1</v>
          </cell>
        </row>
        <row r="1101">
          <cell r="A1101" t="str">
            <v>JUNINTARMAACOBAMBA</v>
          </cell>
          <cell r="B1101" t="str">
            <v>12</v>
          </cell>
          <cell r="C1101" t="str">
            <v>07</v>
          </cell>
          <cell r="D1101" t="str">
            <v>02</v>
          </cell>
          <cell r="E1101" t="str">
            <v>JUNIN</v>
          </cell>
          <cell r="F1101" t="str">
            <v>TARMA</v>
          </cell>
          <cell r="G1101" t="str">
            <v>ACOBAMBA</v>
          </cell>
          <cell r="H1101" t="str">
            <v>011092</v>
          </cell>
          <cell r="I1101" t="str">
            <v>2</v>
          </cell>
        </row>
        <row r="1102">
          <cell r="A1102" t="str">
            <v>JUNINTARMAHUARICOLCA</v>
          </cell>
          <cell r="B1102" t="str">
            <v>12</v>
          </cell>
          <cell r="C1102" t="str">
            <v>07</v>
          </cell>
          <cell r="D1102" t="str">
            <v>03</v>
          </cell>
          <cell r="E1102" t="str">
            <v>JUNIN</v>
          </cell>
          <cell r="F1102" t="str">
            <v>TARMA</v>
          </cell>
          <cell r="G1102" t="str">
            <v>HUARICOLCA</v>
          </cell>
          <cell r="H1102" t="str">
            <v>012659</v>
          </cell>
          <cell r="I1102" t="str">
            <v>2</v>
          </cell>
        </row>
        <row r="1103">
          <cell r="A1103" t="str">
            <v>JUNINTARMAHUASAHUASI</v>
          </cell>
          <cell r="B1103" t="str">
            <v>12</v>
          </cell>
          <cell r="C1103" t="str">
            <v>07</v>
          </cell>
          <cell r="D1103" t="str">
            <v>04</v>
          </cell>
          <cell r="E1103" t="str">
            <v>JUNIN</v>
          </cell>
          <cell r="F1103" t="str">
            <v>TARMA</v>
          </cell>
          <cell r="G1103" t="str">
            <v>HUASAHUASI</v>
          </cell>
          <cell r="H1103" t="str">
            <v>012660</v>
          </cell>
          <cell r="I1103" t="str">
            <v>2</v>
          </cell>
        </row>
        <row r="1104">
          <cell r="A1104" t="str">
            <v>JUNINTARMALA UNION</v>
          </cell>
          <cell r="B1104" t="str">
            <v>12</v>
          </cell>
          <cell r="C1104" t="str">
            <v>07</v>
          </cell>
          <cell r="D1104" t="str">
            <v>05</v>
          </cell>
          <cell r="E1104" t="str">
            <v>JUNIN</v>
          </cell>
          <cell r="F1104" t="str">
            <v>TARMA</v>
          </cell>
          <cell r="G1104" t="str">
            <v>LA UNION</v>
          </cell>
          <cell r="H1104" t="str">
            <v>011095</v>
          </cell>
          <cell r="I1104" t="str">
            <v>2</v>
          </cell>
        </row>
        <row r="1105">
          <cell r="A1105" t="str">
            <v>JUNINTARMAPALCA</v>
          </cell>
          <cell r="B1105" t="str">
            <v>12</v>
          </cell>
          <cell r="C1105" t="str">
            <v>07</v>
          </cell>
          <cell r="D1105" t="str">
            <v>06</v>
          </cell>
          <cell r="E1105" t="str">
            <v>JUNIN</v>
          </cell>
          <cell r="F1105" t="str">
            <v>TARMA</v>
          </cell>
          <cell r="G1105" t="str">
            <v>PALCA</v>
          </cell>
          <cell r="H1105" t="str">
            <v>011096</v>
          </cell>
          <cell r="I1105" t="str">
            <v>2</v>
          </cell>
        </row>
        <row r="1106">
          <cell r="A1106" t="str">
            <v>JUNINTARMAPALCAMAYO</v>
          </cell>
          <cell r="B1106" t="str">
            <v>12</v>
          </cell>
          <cell r="C1106" t="str">
            <v>07</v>
          </cell>
          <cell r="D1106" t="str">
            <v>07</v>
          </cell>
          <cell r="E1106" t="str">
            <v>JUNIN</v>
          </cell>
          <cell r="F1106" t="str">
            <v>TARMA</v>
          </cell>
          <cell r="G1106" t="str">
            <v>PALCAMAYO</v>
          </cell>
          <cell r="H1106" t="str">
            <v>011097</v>
          </cell>
          <cell r="I1106" t="str">
            <v>2</v>
          </cell>
        </row>
        <row r="1107">
          <cell r="A1107" t="str">
            <v>JUNINTARMASAN PEDRO DE CAJAS</v>
          </cell>
          <cell r="B1107" t="str">
            <v>12</v>
          </cell>
          <cell r="C1107" t="str">
            <v>07</v>
          </cell>
          <cell r="D1107" t="str">
            <v>08</v>
          </cell>
          <cell r="E1107" t="str">
            <v>JUNIN</v>
          </cell>
          <cell r="F1107" t="str">
            <v>TARMA</v>
          </cell>
          <cell r="G1107" t="str">
            <v>SAN PEDRO DE CAJAS</v>
          </cell>
          <cell r="H1107" t="str">
            <v>012662</v>
          </cell>
          <cell r="I1107" t="str">
            <v>2</v>
          </cell>
        </row>
        <row r="1108">
          <cell r="A1108" t="str">
            <v>JUNINTARMATAPO</v>
          </cell>
          <cell r="B1108" t="str">
            <v>12</v>
          </cell>
          <cell r="C1108" t="str">
            <v>07</v>
          </cell>
          <cell r="D1108" t="str">
            <v>09</v>
          </cell>
          <cell r="E1108" t="str">
            <v>JUNIN</v>
          </cell>
          <cell r="F1108" t="str">
            <v>TARMA</v>
          </cell>
          <cell r="G1108" t="str">
            <v>TAPO</v>
          </cell>
          <cell r="H1108" t="str">
            <v>012663</v>
          </cell>
          <cell r="I1108" t="str">
            <v>2</v>
          </cell>
        </row>
        <row r="1109">
          <cell r="A1109" t="str">
            <v>JUNINYAULILA OROYA</v>
          </cell>
          <cell r="B1109" t="str">
            <v>12</v>
          </cell>
          <cell r="C1109" t="str">
            <v>08</v>
          </cell>
          <cell r="D1109" t="str">
            <v>01</v>
          </cell>
          <cell r="E1109" t="str">
            <v>JUNIN</v>
          </cell>
          <cell r="F1109" t="str">
            <v>YAULI</v>
          </cell>
          <cell r="G1109" t="str">
            <v>LA OROYA</v>
          </cell>
          <cell r="H1109" t="str">
            <v>011118</v>
          </cell>
          <cell r="I1109" t="str">
            <v>1</v>
          </cell>
        </row>
        <row r="1110">
          <cell r="A1110" t="str">
            <v>JUNINYAULICHACAPALPA</v>
          </cell>
          <cell r="B1110" t="str">
            <v>12</v>
          </cell>
          <cell r="C1110" t="str">
            <v>08</v>
          </cell>
          <cell r="D1110" t="str">
            <v>02</v>
          </cell>
          <cell r="E1110" t="str">
            <v>JUNIN</v>
          </cell>
          <cell r="F1110" t="str">
            <v>YAULI</v>
          </cell>
          <cell r="G1110" t="str">
            <v>CHACAPALPA</v>
          </cell>
          <cell r="H1110" t="str">
            <v>011119</v>
          </cell>
          <cell r="I1110" t="str">
            <v>2</v>
          </cell>
        </row>
        <row r="1111">
          <cell r="A1111" t="str">
            <v>JUNINYAULIHUAY-HUAY</v>
          </cell>
          <cell r="B1111" t="str">
            <v>12</v>
          </cell>
          <cell r="C1111" t="str">
            <v>08</v>
          </cell>
          <cell r="D1111" t="str">
            <v>03</v>
          </cell>
          <cell r="E1111" t="str">
            <v>JUNIN</v>
          </cell>
          <cell r="F1111" t="str">
            <v>YAULI</v>
          </cell>
          <cell r="G1111" t="str">
            <v>HUAY-HUAY</v>
          </cell>
          <cell r="H1111" t="str">
            <v>011120</v>
          </cell>
          <cell r="I1111" t="str">
            <v>2</v>
          </cell>
        </row>
        <row r="1112">
          <cell r="A1112" t="str">
            <v>JUNINYAULIMARCAPOMACOCHA</v>
          </cell>
          <cell r="B1112" t="str">
            <v>12</v>
          </cell>
          <cell r="C1112" t="str">
            <v>08</v>
          </cell>
          <cell r="D1112" t="str">
            <v>04</v>
          </cell>
          <cell r="E1112" t="str">
            <v>JUNIN</v>
          </cell>
          <cell r="F1112" t="str">
            <v>YAULI</v>
          </cell>
          <cell r="G1112" t="str">
            <v>MARCAPOMACOCHA</v>
          </cell>
          <cell r="H1112" t="str">
            <v>012664</v>
          </cell>
          <cell r="I1112" t="str">
            <v>2</v>
          </cell>
        </row>
        <row r="1113">
          <cell r="A1113" t="str">
            <v>JUNINYAULIMOROCOCHA</v>
          </cell>
          <cell r="B1113" t="str">
            <v>12</v>
          </cell>
          <cell r="C1113" t="str">
            <v>08</v>
          </cell>
          <cell r="D1113" t="str">
            <v>05</v>
          </cell>
          <cell r="E1113" t="str">
            <v>JUNIN</v>
          </cell>
          <cell r="F1113" t="str">
            <v>YAULI</v>
          </cell>
          <cell r="G1113" t="str">
            <v>MOROCOCHA</v>
          </cell>
          <cell r="H1113" t="str">
            <v>012165</v>
          </cell>
          <cell r="I1113" t="str">
            <v>2</v>
          </cell>
        </row>
        <row r="1114">
          <cell r="A1114" t="str">
            <v>JUNINYAULIPACCHA</v>
          </cell>
          <cell r="B1114" t="str">
            <v>12</v>
          </cell>
          <cell r="C1114" t="str">
            <v>08</v>
          </cell>
          <cell r="D1114" t="str">
            <v>06</v>
          </cell>
          <cell r="E1114" t="str">
            <v>JUNIN</v>
          </cell>
          <cell r="F1114" t="str">
            <v>YAULI</v>
          </cell>
          <cell r="G1114" t="str">
            <v>PACCHA</v>
          </cell>
          <cell r="H1114" t="str">
            <v>011123</v>
          </cell>
          <cell r="I1114" t="str">
            <v>2</v>
          </cell>
        </row>
        <row r="1115">
          <cell r="A1115" t="str">
            <v>JUNINYAULISANTA BARBARA DE CARHUACAYAN</v>
          </cell>
          <cell r="B1115" t="str">
            <v>12</v>
          </cell>
          <cell r="C1115" t="str">
            <v>08</v>
          </cell>
          <cell r="D1115" t="str">
            <v>07</v>
          </cell>
          <cell r="E1115" t="str">
            <v>JUNIN</v>
          </cell>
          <cell r="F1115" t="str">
            <v>YAULI</v>
          </cell>
          <cell r="G1115" t="str">
            <v>SANTA BARBARA DE CARHUACAYAN</v>
          </cell>
          <cell r="H1115" t="str">
            <v>012160</v>
          </cell>
          <cell r="I1115" t="str">
            <v>2</v>
          </cell>
        </row>
        <row r="1116">
          <cell r="A1116" t="str">
            <v>JUNINYAULISANTA ROSA DE SACCO</v>
          </cell>
          <cell r="B1116" t="str">
            <v>12</v>
          </cell>
          <cell r="C1116" t="str">
            <v>08</v>
          </cell>
          <cell r="D1116" t="str">
            <v>08</v>
          </cell>
          <cell r="E1116" t="str">
            <v>JUNIN</v>
          </cell>
          <cell r="F1116" t="str">
            <v>YAULI</v>
          </cell>
          <cell r="G1116" t="str">
            <v>SANTA ROSA DE SACCO</v>
          </cell>
          <cell r="H1116" t="str">
            <v>011125</v>
          </cell>
          <cell r="I1116" t="str">
            <v>2</v>
          </cell>
        </row>
        <row r="1117">
          <cell r="A1117" t="str">
            <v>JUNINYAULISUITUCANCHA</v>
          </cell>
          <cell r="B1117" t="str">
            <v>12</v>
          </cell>
          <cell r="C1117" t="str">
            <v>08</v>
          </cell>
          <cell r="D1117" t="str">
            <v>09</v>
          </cell>
          <cell r="E1117" t="str">
            <v>JUNIN</v>
          </cell>
          <cell r="F1117" t="str">
            <v>YAULI</v>
          </cell>
          <cell r="G1117" t="str">
            <v>SUITUCANCHA</v>
          </cell>
          <cell r="H1117" t="str">
            <v>012142</v>
          </cell>
          <cell r="I1117" t="str">
            <v>2</v>
          </cell>
        </row>
        <row r="1118">
          <cell r="A1118" t="str">
            <v>JUNINYAULIYAULI</v>
          </cell>
          <cell r="B1118" t="str">
            <v>12</v>
          </cell>
          <cell r="C1118" t="str">
            <v>08</v>
          </cell>
          <cell r="D1118" t="str">
            <v>10</v>
          </cell>
          <cell r="E1118" t="str">
            <v>JUNIN</v>
          </cell>
          <cell r="F1118" t="str">
            <v>YAULI</v>
          </cell>
          <cell r="G1118" t="str">
            <v>YAULI</v>
          </cell>
          <cell r="H1118" t="str">
            <v>011127</v>
          </cell>
          <cell r="I1118" t="str">
            <v>2</v>
          </cell>
        </row>
        <row r="1119">
          <cell r="A1119" t="str">
            <v>JUNINCHUPACACHUPACA</v>
          </cell>
          <cell r="B1119" t="str">
            <v>12</v>
          </cell>
          <cell r="C1119" t="str">
            <v>09</v>
          </cell>
          <cell r="D1119" t="str">
            <v>01</v>
          </cell>
          <cell r="E1119" t="str">
            <v>JUNIN</v>
          </cell>
          <cell r="F1119" t="str">
            <v>CHUPACA</v>
          </cell>
          <cell r="G1119" t="str">
            <v>CHUPACA</v>
          </cell>
          <cell r="H1119" t="str">
            <v>011082</v>
          </cell>
          <cell r="I1119" t="str">
            <v>1</v>
          </cell>
        </row>
        <row r="1120">
          <cell r="A1120" t="str">
            <v>JUNINCHUPACAAHUAC</v>
          </cell>
          <cell r="B1120" t="str">
            <v>12</v>
          </cell>
          <cell r="C1120" t="str">
            <v>09</v>
          </cell>
          <cell r="D1120" t="str">
            <v>02</v>
          </cell>
          <cell r="E1120" t="str">
            <v>JUNIN</v>
          </cell>
          <cell r="F1120" t="str">
            <v>CHUPACA</v>
          </cell>
          <cell r="G1120" t="str">
            <v>AHUAC</v>
          </cell>
          <cell r="H1120" t="str">
            <v>011083</v>
          </cell>
          <cell r="I1120" t="str">
            <v>2</v>
          </cell>
        </row>
        <row r="1121">
          <cell r="A1121" t="str">
            <v>JUNINCHUPACACHONGOS BAJO</v>
          </cell>
          <cell r="B1121" t="str">
            <v>12</v>
          </cell>
          <cell r="C1121" t="str">
            <v>09</v>
          </cell>
          <cell r="D1121" t="str">
            <v>03</v>
          </cell>
          <cell r="E1121" t="str">
            <v>JUNIN</v>
          </cell>
          <cell r="F1121" t="str">
            <v>CHUPACA</v>
          </cell>
          <cell r="G1121" t="str">
            <v>CHONGOS BAJO</v>
          </cell>
          <cell r="H1121" t="str">
            <v>012141</v>
          </cell>
          <cell r="I1121" t="str">
            <v>2</v>
          </cell>
        </row>
        <row r="1122">
          <cell r="A1122" t="str">
            <v>JUNINCHUPACAHUACHAC</v>
          </cell>
          <cell r="B1122" t="str">
            <v>12</v>
          </cell>
          <cell r="C1122" t="str">
            <v>09</v>
          </cell>
          <cell r="D1122" t="str">
            <v>04</v>
          </cell>
          <cell r="E1122" t="str">
            <v>JUNIN</v>
          </cell>
          <cell r="F1122" t="str">
            <v>CHUPACA</v>
          </cell>
          <cell r="G1122" t="str">
            <v>HUACHAC</v>
          </cell>
          <cell r="H1122" t="str">
            <v>011085</v>
          </cell>
          <cell r="I1122" t="str">
            <v>2</v>
          </cell>
        </row>
        <row r="1123">
          <cell r="A1123" t="str">
            <v>JUNINCHUPACAHUAMANCACA CHICO</v>
          </cell>
          <cell r="B1123" t="str">
            <v>12</v>
          </cell>
          <cell r="C1123" t="str">
            <v>09</v>
          </cell>
          <cell r="D1123" t="str">
            <v>05</v>
          </cell>
          <cell r="E1123" t="str">
            <v>JUNIN</v>
          </cell>
          <cell r="F1123" t="str">
            <v>CHUPACA</v>
          </cell>
          <cell r="G1123" t="str">
            <v>HUAMANCACA CHICO</v>
          </cell>
          <cell r="H1123" t="str">
            <v>012146</v>
          </cell>
          <cell r="I1123" t="str">
            <v>2</v>
          </cell>
        </row>
        <row r="1124">
          <cell r="A1124" t="str">
            <v>JUNINCHUPACASAN JUAN DE ISCOS</v>
          </cell>
          <cell r="B1124" t="str">
            <v>12</v>
          </cell>
          <cell r="C1124" t="str">
            <v>09</v>
          </cell>
          <cell r="D1124" t="str">
            <v>06</v>
          </cell>
          <cell r="E1124" t="str">
            <v>JUNIN</v>
          </cell>
          <cell r="F1124" t="str">
            <v>CHUPACA</v>
          </cell>
          <cell r="G1124" t="str">
            <v>SAN JUAN DE ISCOS</v>
          </cell>
          <cell r="H1124" t="str">
            <v>011087</v>
          </cell>
          <cell r="I1124" t="str">
            <v>2</v>
          </cell>
        </row>
        <row r="1125">
          <cell r="A1125" t="str">
            <v>JUNINCHUPACASAN JUAN DE JARPA</v>
          </cell>
          <cell r="B1125" t="str">
            <v>12</v>
          </cell>
          <cell r="C1125" t="str">
            <v>09</v>
          </cell>
          <cell r="D1125" t="str">
            <v>07</v>
          </cell>
          <cell r="E1125" t="str">
            <v>JUNIN</v>
          </cell>
          <cell r="F1125" t="str">
            <v>CHUPACA</v>
          </cell>
          <cell r="G1125" t="str">
            <v>SAN JUAN DE JARPA</v>
          </cell>
          <cell r="H1125" t="str">
            <v>011088</v>
          </cell>
          <cell r="I1125" t="str">
            <v>2</v>
          </cell>
        </row>
        <row r="1126">
          <cell r="A1126" t="str">
            <v>JUNINCHUPACA3 DE DICIEMBRE</v>
          </cell>
          <cell r="B1126" t="str">
            <v>12</v>
          </cell>
          <cell r="C1126" t="str">
            <v>09</v>
          </cell>
          <cell r="D1126" t="str">
            <v>08</v>
          </cell>
          <cell r="E1126" t="str">
            <v>JUNIN</v>
          </cell>
          <cell r="F1126" t="str">
            <v>CHUPACA</v>
          </cell>
          <cell r="G1126" t="str">
            <v>3 DE DICIEMBRE</v>
          </cell>
          <cell r="H1126" t="str">
            <v>011089</v>
          </cell>
          <cell r="I1126" t="str">
            <v>2</v>
          </cell>
        </row>
        <row r="1127">
          <cell r="A1127" t="str">
            <v>JUNINCHUPACAYANACANCHA</v>
          </cell>
          <cell r="B1127" t="str">
            <v>12</v>
          </cell>
          <cell r="C1127" t="str">
            <v>09</v>
          </cell>
          <cell r="D1127" t="str">
            <v>09</v>
          </cell>
          <cell r="E1127" t="str">
            <v>JUNIN</v>
          </cell>
          <cell r="F1127" t="str">
            <v>CHUPACA</v>
          </cell>
          <cell r="G1127" t="str">
            <v>YANACANCHA</v>
          </cell>
          <cell r="H1127" t="str">
            <v>012161</v>
          </cell>
          <cell r="I1127" t="str">
            <v>2</v>
          </cell>
        </row>
        <row r="1128">
          <cell r="A1128" t="str">
            <v>LA LIBERTADTRUJILLOTRUJILLO</v>
          </cell>
          <cell r="B1128" t="str">
            <v>13</v>
          </cell>
          <cell r="C1128" t="str">
            <v>01</v>
          </cell>
          <cell r="D1128" t="str">
            <v>01</v>
          </cell>
          <cell r="E1128" t="str">
            <v>LA LIBERTAD</v>
          </cell>
          <cell r="F1128" t="str">
            <v>TRUJILLO</v>
          </cell>
          <cell r="G1128" t="str">
            <v>TRUJILLO</v>
          </cell>
          <cell r="H1128" t="str">
            <v>012679</v>
          </cell>
          <cell r="I1128" t="str">
            <v>1</v>
          </cell>
        </row>
        <row r="1129">
          <cell r="A1129" t="str">
            <v>LA LIBERTADTRUJILLOEL PORVENIR</v>
          </cell>
          <cell r="B1129" t="str">
            <v>13</v>
          </cell>
          <cell r="C1129" t="str">
            <v>01</v>
          </cell>
          <cell r="D1129" t="str">
            <v>02</v>
          </cell>
          <cell r="E1129" t="str">
            <v>LA LIBERTAD</v>
          </cell>
          <cell r="F1129" t="str">
            <v>TRUJILLO</v>
          </cell>
          <cell r="G1129" t="str">
            <v>EL PORVENIR</v>
          </cell>
          <cell r="H1129" t="str">
            <v>012187</v>
          </cell>
          <cell r="I1129" t="str">
            <v>2</v>
          </cell>
        </row>
        <row r="1130">
          <cell r="A1130" t="str">
            <v>LA LIBERTADTRUJILLOFLORENCIA DE MORA</v>
          </cell>
          <cell r="B1130" t="str">
            <v>13</v>
          </cell>
          <cell r="C1130" t="str">
            <v>01</v>
          </cell>
          <cell r="D1130" t="str">
            <v>03</v>
          </cell>
          <cell r="E1130" t="str">
            <v>LA LIBERTAD</v>
          </cell>
          <cell r="F1130" t="str">
            <v>TRUJILLO</v>
          </cell>
          <cell r="G1130" t="str">
            <v>FLORENCIA DE MORA</v>
          </cell>
          <cell r="H1130" t="str">
            <v>011130</v>
          </cell>
          <cell r="I1130" t="str">
            <v>2</v>
          </cell>
        </row>
        <row r="1131">
          <cell r="A1131" t="str">
            <v>LA LIBERTADTRUJILLOHUANCHACO</v>
          </cell>
          <cell r="B1131" t="str">
            <v>13</v>
          </cell>
          <cell r="C1131" t="str">
            <v>01</v>
          </cell>
          <cell r="D1131" t="str">
            <v>04</v>
          </cell>
          <cell r="E1131" t="str">
            <v>LA LIBERTAD</v>
          </cell>
          <cell r="F1131" t="str">
            <v>TRUJILLO</v>
          </cell>
          <cell r="G1131" t="str">
            <v>HUANCHACO</v>
          </cell>
          <cell r="H1131" t="str">
            <v>013007</v>
          </cell>
          <cell r="I1131" t="str">
            <v>2</v>
          </cell>
        </row>
        <row r="1132">
          <cell r="A1132" t="str">
            <v>LA LIBERTADTRUJILLOLA ESPERANZA</v>
          </cell>
          <cell r="B1132" t="str">
            <v>13</v>
          </cell>
          <cell r="C1132" t="str">
            <v>01</v>
          </cell>
          <cell r="D1132" t="str">
            <v>05</v>
          </cell>
          <cell r="E1132" t="str">
            <v>LA LIBERTAD</v>
          </cell>
          <cell r="F1132" t="str">
            <v>TRUJILLO</v>
          </cell>
          <cell r="G1132" t="str">
            <v>LA ESPERANZA</v>
          </cell>
          <cell r="H1132" t="str">
            <v>012178</v>
          </cell>
          <cell r="I1132" t="str">
            <v>2</v>
          </cell>
        </row>
        <row r="1133">
          <cell r="A1133" t="str">
            <v>LA LIBERTADTRUJILLOLAREDO</v>
          </cell>
          <cell r="B1133" t="str">
            <v>13</v>
          </cell>
          <cell r="C1133" t="str">
            <v>01</v>
          </cell>
          <cell r="D1133" t="str">
            <v>06</v>
          </cell>
          <cell r="E1133" t="str">
            <v>LA LIBERTAD</v>
          </cell>
          <cell r="F1133" t="str">
            <v>TRUJILLO</v>
          </cell>
          <cell r="G1133" t="str">
            <v>LAREDO</v>
          </cell>
          <cell r="H1133" t="str">
            <v>011134</v>
          </cell>
          <cell r="I1133" t="str">
            <v>2</v>
          </cell>
        </row>
        <row r="1134">
          <cell r="A1134" t="str">
            <v>LA LIBERTADTRUJILLOMOCHE</v>
          </cell>
          <cell r="B1134" t="str">
            <v>13</v>
          </cell>
          <cell r="C1134" t="str">
            <v>01</v>
          </cell>
          <cell r="D1134" t="str">
            <v>07</v>
          </cell>
          <cell r="E1134" t="str">
            <v>LA LIBERTAD</v>
          </cell>
          <cell r="F1134" t="str">
            <v>TRUJILLO</v>
          </cell>
          <cell r="G1134" t="str">
            <v>MOCHE</v>
          </cell>
          <cell r="H1134" t="str">
            <v>011135</v>
          </cell>
          <cell r="I1134" t="str">
            <v>2</v>
          </cell>
        </row>
        <row r="1135">
          <cell r="A1135" t="str">
            <v>LA LIBERTADTRUJILLOPOROTO</v>
          </cell>
          <cell r="B1135" t="str">
            <v>13</v>
          </cell>
          <cell r="C1135" t="str">
            <v>01</v>
          </cell>
          <cell r="D1135" t="str">
            <v>08</v>
          </cell>
          <cell r="E1135" t="str">
            <v>LA LIBERTAD</v>
          </cell>
          <cell r="F1135" t="str">
            <v>TRUJILLO</v>
          </cell>
          <cell r="G1135" t="str">
            <v>POROTO</v>
          </cell>
          <cell r="H1135" t="str">
            <v>011136</v>
          </cell>
          <cell r="I1135" t="str">
            <v>2</v>
          </cell>
        </row>
        <row r="1136">
          <cell r="A1136" t="str">
            <v>LA LIBERTADTRUJILLOSALAVERRY</v>
          </cell>
          <cell r="B1136" t="str">
            <v>13</v>
          </cell>
          <cell r="C1136" t="str">
            <v>01</v>
          </cell>
          <cell r="D1136" t="str">
            <v>09</v>
          </cell>
          <cell r="E1136" t="str">
            <v>LA LIBERTAD</v>
          </cell>
          <cell r="F1136" t="str">
            <v>TRUJILLO</v>
          </cell>
          <cell r="G1136" t="str">
            <v>SALAVERRY</v>
          </cell>
          <cell r="H1136" t="str">
            <v>011137</v>
          </cell>
          <cell r="I1136" t="str">
            <v>2</v>
          </cell>
        </row>
        <row r="1137">
          <cell r="A1137" t="str">
            <v>LA LIBERTADTRUJILLOSIMBAL</v>
          </cell>
          <cell r="B1137" t="str">
            <v>13</v>
          </cell>
          <cell r="C1137" t="str">
            <v>01</v>
          </cell>
          <cell r="D1137" t="str">
            <v>10</v>
          </cell>
          <cell r="E1137" t="str">
            <v>LA LIBERTAD</v>
          </cell>
          <cell r="F1137" t="str">
            <v>TRUJILLO</v>
          </cell>
          <cell r="G1137" t="str">
            <v>SIMBAL</v>
          </cell>
          <cell r="H1137" t="str">
            <v>011138</v>
          </cell>
          <cell r="I1137" t="str">
            <v>2</v>
          </cell>
        </row>
        <row r="1138">
          <cell r="A1138" t="str">
            <v>LA LIBERTADTRUJILLOVICTOR LARCO HERRERA</v>
          </cell>
          <cell r="B1138" t="str">
            <v>13</v>
          </cell>
          <cell r="C1138" t="str">
            <v>01</v>
          </cell>
          <cell r="D1138" t="str">
            <v>11</v>
          </cell>
          <cell r="E1138" t="str">
            <v>LA LIBERTAD</v>
          </cell>
          <cell r="F1138" t="str">
            <v>TRUJILLO</v>
          </cell>
          <cell r="G1138" t="str">
            <v>VICTOR LARCO HERRERA</v>
          </cell>
          <cell r="H1138" t="str">
            <v>011132</v>
          </cell>
          <cell r="I1138" t="str">
            <v>2</v>
          </cell>
        </row>
        <row r="1139">
          <cell r="A1139" t="str">
            <v>LA LIBERTADASCOPEASCOPE</v>
          </cell>
          <cell r="B1139" t="str">
            <v>13</v>
          </cell>
          <cell r="C1139" t="str">
            <v>02</v>
          </cell>
          <cell r="D1139" t="str">
            <v>01</v>
          </cell>
          <cell r="E1139" t="str">
            <v>LA LIBERTAD</v>
          </cell>
          <cell r="F1139" t="str">
            <v>ASCOPE</v>
          </cell>
          <cell r="G1139" t="str">
            <v>ASCOPE</v>
          </cell>
          <cell r="H1139" t="str">
            <v>011139</v>
          </cell>
          <cell r="I1139" t="str">
            <v>1</v>
          </cell>
        </row>
        <row r="1140">
          <cell r="A1140" t="str">
            <v>LA LIBERTADASCOPECHICAMA</v>
          </cell>
          <cell r="B1140" t="str">
            <v>13</v>
          </cell>
          <cell r="C1140" t="str">
            <v>02</v>
          </cell>
          <cell r="D1140" t="str">
            <v>02</v>
          </cell>
          <cell r="E1140" t="str">
            <v>LA LIBERTAD</v>
          </cell>
          <cell r="F1140" t="str">
            <v>ASCOPE</v>
          </cell>
          <cell r="G1140" t="str">
            <v>CHICAMA</v>
          </cell>
          <cell r="H1140" t="str">
            <v>011140</v>
          </cell>
          <cell r="I1140" t="str">
            <v>2</v>
          </cell>
        </row>
        <row r="1141">
          <cell r="A1141" t="str">
            <v>LA LIBERTADASCOPECHOCOPE</v>
          </cell>
          <cell r="B1141" t="str">
            <v>13</v>
          </cell>
          <cell r="C1141" t="str">
            <v>02</v>
          </cell>
          <cell r="D1141" t="str">
            <v>03</v>
          </cell>
          <cell r="E1141" t="str">
            <v>LA LIBERTAD</v>
          </cell>
          <cell r="F1141" t="str">
            <v>ASCOPE</v>
          </cell>
          <cell r="G1141" t="str">
            <v>CHOCOPE</v>
          </cell>
          <cell r="H1141" t="str">
            <v>011141</v>
          </cell>
          <cell r="I1141" t="str">
            <v>2</v>
          </cell>
        </row>
        <row r="1142">
          <cell r="A1142" t="str">
            <v>LA LIBERTADASCOPEMAGDALENA DE CAO</v>
          </cell>
          <cell r="B1142" t="str">
            <v>13</v>
          </cell>
          <cell r="C1142" t="str">
            <v>02</v>
          </cell>
          <cell r="D1142" t="str">
            <v>04</v>
          </cell>
          <cell r="E1142" t="str">
            <v>LA LIBERTAD</v>
          </cell>
          <cell r="F1142" t="str">
            <v>ASCOPE</v>
          </cell>
          <cell r="G1142" t="str">
            <v>MAGDALENA DE CAO</v>
          </cell>
          <cell r="H1142" t="str">
            <v>011142</v>
          </cell>
          <cell r="I1142" t="str">
            <v>2</v>
          </cell>
        </row>
        <row r="1143">
          <cell r="A1143" t="str">
            <v>LA LIBERTADASCOPEPAIJAN</v>
          </cell>
          <cell r="B1143" t="str">
            <v>13</v>
          </cell>
          <cell r="C1143" t="str">
            <v>02</v>
          </cell>
          <cell r="D1143" t="str">
            <v>05</v>
          </cell>
          <cell r="E1143" t="str">
            <v>LA LIBERTAD</v>
          </cell>
          <cell r="F1143" t="str">
            <v>ASCOPE</v>
          </cell>
          <cell r="G1143" t="str">
            <v>PAIJAN</v>
          </cell>
          <cell r="H1143" t="str">
            <v>011143</v>
          </cell>
          <cell r="I1143" t="str">
            <v>2</v>
          </cell>
        </row>
        <row r="1144">
          <cell r="A1144" t="str">
            <v>LA LIBERTADASCOPERAZURI</v>
          </cell>
          <cell r="B1144" t="str">
            <v>13</v>
          </cell>
          <cell r="C1144" t="str">
            <v>02</v>
          </cell>
          <cell r="D1144" t="str">
            <v>06</v>
          </cell>
          <cell r="E1144" t="str">
            <v>LA LIBERTAD</v>
          </cell>
          <cell r="F1144" t="str">
            <v>ASCOPE</v>
          </cell>
          <cell r="G1144" t="str">
            <v>RAZURI</v>
          </cell>
          <cell r="H1144" t="str">
            <v>011144</v>
          </cell>
          <cell r="I1144" t="str">
            <v>2</v>
          </cell>
        </row>
        <row r="1145">
          <cell r="A1145" t="str">
            <v>LA LIBERTADASCOPESANTIAGO DE CAO</v>
          </cell>
          <cell r="B1145" t="str">
            <v>13</v>
          </cell>
          <cell r="C1145" t="str">
            <v>02</v>
          </cell>
          <cell r="D1145" t="str">
            <v>07</v>
          </cell>
          <cell r="E1145" t="str">
            <v>LA LIBERTAD</v>
          </cell>
          <cell r="F1145" t="str">
            <v>ASCOPE</v>
          </cell>
          <cell r="G1145" t="str">
            <v>SANTIAGO DE CAO</v>
          </cell>
          <cell r="H1145" t="str">
            <v>011145</v>
          </cell>
          <cell r="I1145" t="str">
            <v>2</v>
          </cell>
        </row>
        <row r="1146">
          <cell r="A1146" t="str">
            <v>LA LIBERTADASCOPECASA GRANDE</v>
          </cell>
          <cell r="B1146" t="str">
            <v>13</v>
          </cell>
          <cell r="C1146" t="str">
            <v>02</v>
          </cell>
          <cell r="D1146" t="str">
            <v>08</v>
          </cell>
          <cell r="E1146" t="str">
            <v>LA LIBERTAD</v>
          </cell>
          <cell r="F1146" t="str">
            <v>ASCOPE</v>
          </cell>
          <cell r="G1146" t="str">
            <v>CASA GRANDE</v>
          </cell>
          <cell r="H1146" t="str">
            <v>011146</v>
          </cell>
          <cell r="I1146" t="str">
            <v>2</v>
          </cell>
        </row>
        <row r="1147">
          <cell r="A1147" t="str">
            <v>LA LIBERTADBOLIVARBOLIVAR</v>
          </cell>
          <cell r="B1147" t="str">
            <v>13</v>
          </cell>
          <cell r="C1147" t="str">
            <v>03</v>
          </cell>
          <cell r="D1147" t="str">
            <v>01</v>
          </cell>
          <cell r="E1147" t="str">
            <v>LA LIBERTAD</v>
          </cell>
          <cell r="F1147" t="str">
            <v>BOLIVAR</v>
          </cell>
          <cell r="G1147" t="str">
            <v>BOLIVAR</v>
          </cell>
          <cell r="H1147" t="str">
            <v>011187</v>
          </cell>
          <cell r="I1147" t="str">
            <v>1</v>
          </cell>
        </row>
        <row r="1148">
          <cell r="A1148" t="str">
            <v>LA LIBERTADBOLIVARBAMBAMARCA</v>
          </cell>
          <cell r="B1148" t="str">
            <v>13</v>
          </cell>
          <cell r="C1148" t="str">
            <v>03</v>
          </cell>
          <cell r="D1148" t="str">
            <v>02</v>
          </cell>
          <cell r="E1148" t="str">
            <v>LA LIBERTAD</v>
          </cell>
          <cell r="F1148" t="str">
            <v>BOLIVAR</v>
          </cell>
          <cell r="G1148" t="str">
            <v>BAMBAMARCA</v>
          </cell>
          <cell r="H1148" t="str">
            <v>012693</v>
          </cell>
          <cell r="I1148" t="str">
            <v>2</v>
          </cell>
        </row>
        <row r="1149">
          <cell r="A1149" t="str">
            <v>LA LIBERTADBOLIVARCONDORMARCA</v>
          </cell>
          <cell r="B1149" t="str">
            <v>13</v>
          </cell>
          <cell r="C1149" t="str">
            <v>03</v>
          </cell>
          <cell r="D1149" t="str">
            <v>03</v>
          </cell>
          <cell r="E1149" t="str">
            <v>LA LIBERTAD</v>
          </cell>
          <cell r="F1149" t="str">
            <v>BOLIVAR</v>
          </cell>
          <cell r="G1149" t="str">
            <v>CONDORMARCA</v>
          </cell>
          <cell r="H1149" t="str">
            <v>012690</v>
          </cell>
          <cell r="I1149" t="str">
            <v>2</v>
          </cell>
        </row>
        <row r="1150">
          <cell r="A1150" t="str">
            <v>LA LIBERTADBOLIVARLONGOTEA</v>
          </cell>
          <cell r="B1150" t="str">
            <v>13</v>
          </cell>
          <cell r="C1150" t="str">
            <v>03</v>
          </cell>
          <cell r="D1150" t="str">
            <v>04</v>
          </cell>
          <cell r="E1150" t="str">
            <v>LA LIBERTAD</v>
          </cell>
          <cell r="F1150" t="str">
            <v>BOLIVAR</v>
          </cell>
          <cell r="G1150" t="str">
            <v>LONGOTEA</v>
          </cell>
          <cell r="H1150" t="str">
            <v>011188</v>
          </cell>
          <cell r="I1150" t="str">
            <v>2</v>
          </cell>
        </row>
        <row r="1151">
          <cell r="A1151" t="str">
            <v>LA LIBERTADBOLIVARUCHUMARCA</v>
          </cell>
          <cell r="B1151" t="str">
            <v>13</v>
          </cell>
          <cell r="C1151" t="str">
            <v>03</v>
          </cell>
          <cell r="D1151" t="str">
            <v>05</v>
          </cell>
          <cell r="E1151" t="str">
            <v>LA LIBERTAD</v>
          </cell>
          <cell r="F1151" t="str">
            <v>BOLIVAR</v>
          </cell>
          <cell r="G1151" t="str">
            <v>UCHUMARCA</v>
          </cell>
          <cell r="H1151" t="str">
            <v>011189</v>
          </cell>
          <cell r="I1151" t="str">
            <v>2</v>
          </cell>
        </row>
        <row r="1152">
          <cell r="A1152" t="str">
            <v>LA LIBERTADBOLIVARUCUNCHA</v>
          </cell>
          <cell r="B1152" t="str">
            <v>13</v>
          </cell>
          <cell r="C1152" t="str">
            <v>03</v>
          </cell>
          <cell r="D1152" t="str">
            <v>06</v>
          </cell>
          <cell r="E1152" t="str">
            <v>LA LIBERTAD</v>
          </cell>
          <cell r="F1152" t="str">
            <v>BOLIVAR</v>
          </cell>
          <cell r="G1152" t="str">
            <v>UCUNCHA</v>
          </cell>
          <cell r="H1152" t="str">
            <v>012689</v>
          </cell>
          <cell r="I1152" t="str">
            <v>2</v>
          </cell>
        </row>
        <row r="1153">
          <cell r="A1153" t="str">
            <v>LA LIBERTADCHEPENCHEPEN</v>
          </cell>
          <cell r="B1153" t="str">
            <v>13</v>
          </cell>
          <cell r="C1153" t="str">
            <v>04</v>
          </cell>
          <cell r="D1153" t="str">
            <v>01</v>
          </cell>
          <cell r="E1153" t="str">
            <v>LA LIBERTAD</v>
          </cell>
          <cell r="F1153" t="str">
            <v>CHEPEN</v>
          </cell>
          <cell r="G1153" t="str">
            <v>CHEPEN</v>
          </cell>
          <cell r="H1153" t="str">
            <v>011147</v>
          </cell>
          <cell r="I1153" t="str">
            <v>1</v>
          </cell>
        </row>
        <row r="1154">
          <cell r="A1154" t="str">
            <v>LA LIBERTADCHEPENPACANGA</v>
          </cell>
          <cell r="B1154" t="str">
            <v>13</v>
          </cell>
          <cell r="C1154" t="str">
            <v>04</v>
          </cell>
          <cell r="D1154" t="str">
            <v>02</v>
          </cell>
          <cell r="E1154" t="str">
            <v>LA LIBERTAD</v>
          </cell>
          <cell r="F1154" t="str">
            <v>CHEPEN</v>
          </cell>
          <cell r="G1154" t="str">
            <v>PACANGA</v>
          </cell>
          <cell r="H1154" t="str">
            <v>013005</v>
          </cell>
          <cell r="I1154" t="str">
            <v>2</v>
          </cell>
        </row>
        <row r="1155">
          <cell r="A1155" t="str">
            <v>LA LIBERTADCHEPENPUEBLO NUEVO</v>
          </cell>
          <cell r="B1155" t="str">
            <v>13</v>
          </cell>
          <cell r="C1155" t="str">
            <v>04</v>
          </cell>
          <cell r="D1155" t="str">
            <v>03</v>
          </cell>
          <cell r="E1155" t="str">
            <v>LA LIBERTAD</v>
          </cell>
          <cell r="F1155" t="str">
            <v>CHEPEN</v>
          </cell>
          <cell r="G1155" t="str">
            <v>PUEBLO NUEVO</v>
          </cell>
          <cell r="H1155" t="str">
            <v>011149</v>
          </cell>
          <cell r="I1155" t="str">
            <v>2</v>
          </cell>
        </row>
        <row r="1156">
          <cell r="A1156" t="str">
            <v>LA LIBERTADJULCANJULCAN</v>
          </cell>
          <cell r="B1156" t="str">
            <v>13</v>
          </cell>
          <cell r="C1156" t="str">
            <v>05</v>
          </cell>
          <cell r="D1156" t="str">
            <v>01</v>
          </cell>
          <cell r="E1156" t="str">
            <v>LA LIBERTAD</v>
          </cell>
          <cell r="F1156" t="str">
            <v>JULCAN</v>
          </cell>
          <cell r="G1156" t="str">
            <v>JULCAN</v>
          </cell>
          <cell r="H1156" t="str">
            <v>011150</v>
          </cell>
          <cell r="I1156" t="str">
            <v>1</v>
          </cell>
        </row>
        <row r="1157">
          <cell r="A1157" t="str">
            <v>LA LIBERTADJULCANCALAMARCA</v>
          </cell>
          <cell r="B1157" t="str">
            <v>13</v>
          </cell>
          <cell r="C1157" t="str">
            <v>05</v>
          </cell>
          <cell r="D1157" t="str">
            <v>02</v>
          </cell>
          <cell r="E1157" t="str">
            <v>LA LIBERTAD</v>
          </cell>
          <cell r="F1157" t="str">
            <v>JULCAN</v>
          </cell>
          <cell r="G1157" t="str">
            <v>CALAMARCA</v>
          </cell>
          <cell r="H1157" t="str">
            <v>012691</v>
          </cell>
          <cell r="I1157" t="str">
            <v>2</v>
          </cell>
        </row>
        <row r="1158">
          <cell r="A1158" t="str">
            <v>LA LIBERTADJULCANCARABAMBA</v>
          </cell>
          <cell r="B1158" t="str">
            <v>13</v>
          </cell>
          <cell r="C1158" t="str">
            <v>05</v>
          </cell>
          <cell r="D1158" t="str">
            <v>03</v>
          </cell>
          <cell r="E1158" t="str">
            <v>LA LIBERTAD</v>
          </cell>
          <cell r="F1158" t="str">
            <v>JULCAN</v>
          </cell>
          <cell r="G1158" t="str">
            <v>CARABAMBA</v>
          </cell>
          <cell r="H1158" t="str">
            <v>012686</v>
          </cell>
          <cell r="I1158" t="str">
            <v>2</v>
          </cell>
        </row>
        <row r="1159">
          <cell r="A1159" t="str">
            <v>LA LIBERTADJULCANHUASO</v>
          </cell>
          <cell r="B1159" t="str">
            <v>13</v>
          </cell>
          <cell r="C1159" t="str">
            <v>05</v>
          </cell>
          <cell r="D1159" t="str">
            <v>04</v>
          </cell>
          <cell r="E1159" t="str">
            <v>LA LIBERTAD</v>
          </cell>
          <cell r="F1159" t="str">
            <v>JULCAN</v>
          </cell>
          <cell r="G1159" t="str">
            <v>HUASO</v>
          </cell>
          <cell r="H1159" t="str">
            <v>013049</v>
          </cell>
          <cell r="I1159" t="str">
            <v>2</v>
          </cell>
        </row>
        <row r="1160">
          <cell r="A1160" t="str">
            <v>LA LIBERTADOTUZCOOTUZCO</v>
          </cell>
          <cell r="B1160" t="str">
            <v>13</v>
          </cell>
          <cell r="C1160" t="str">
            <v>06</v>
          </cell>
          <cell r="D1160" t="str">
            <v>01</v>
          </cell>
          <cell r="E1160" t="str">
            <v>LA LIBERTAD</v>
          </cell>
          <cell r="F1160" t="str">
            <v>OTUZCO</v>
          </cell>
          <cell r="G1160" t="str">
            <v>OTUZCO</v>
          </cell>
          <cell r="H1160" t="str">
            <v>012687</v>
          </cell>
          <cell r="I1160" t="str">
            <v>1</v>
          </cell>
        </row>
        <row r="1161">
          <cell r="A1161" t="str">
            <v>LA LIBERTADOTUZCOAGALLPAMPA</v>
          </cell>
          <cell r="B1161" t="str">
            <v>13</v>
          </cell>
          <cell r="C1161" t="str">
            <v>06</v>
          </cell>
          <cell r="D1161" t="str">
            <v>02</v>
          </cell>
          <cell r="E1161" t="str">
            <v>LA LIBERTAD</v>
          </cell>
          <cell r="F1161" t="str">
            <v>OTUZCO</v>
          </cell>
          <cell r="G1161" t="str">
            <v>AGALLPAMPA</v>
          </cell>
          <cell r="H1161" t="str">
            <v>011155</v>
          </cell>
          <cell r="I1161" t="str">
            <v>2</v>
          </cell>
        </row>
        <row r="1162">
          <cell r="A1162" t="str">
            <v>LA LIBERTADOTUZCOCHARAT</v>
          </cell>
          <cell r="B1162" t="str">
            <v>13</v>
          </cell>
          <cell r="C1162" t="str">
            <v>06</v>
          </cell>
          <cell r="D1162" t="str">
            <v>04</v>
          </cell>
          <cell r="E1162" t="str">
            <v>LA LIBERTAD</v>
          </cell>
          <cell r="F1162" t="str">
            <v>OTUZCO</v>
          </cell>
          <cell r="G1162" t="str">
            <v>CHARAT</v>
          </cell>
          <cell r="H1162" t="str">
            <v>011156</v>
          </cell>
          <cell r="I1162" t="str">
            <v>2</v>
          </cell>
        </row>
        <row r="1163">
          <cell r="A1163" t="str">
            <v>LA LIBERTADOTUZCOHUARANCHAL</v>
          </cell>
          <cell r="B1163" t="str">
            <v>13</v>
          </cell>
          <cell r="C1163" t="str">
            <v>06</v>
          </cell>
          <cell r="D1163" t="str">
            <v>05</v>
          </cell>
          <cell r="E1163" t="str">
            <v>LA LIBERTAD</v>
          </cell>
          <cell r="F1163" t="str">
            <v>OTUZCO</v>
          </cell>
          <cell r="G1163" t="str">
            <v>HUARANCHAL</v>
          </cell>
          <cell r="H1163" t="str">
            <v>011157</v>
          </cell>
          <cell r="I1163" t="str">
            <v>2</v>
          </cell>
        </row>
        <row r="1164">
          <cell r="A1164" t="str">
            <v>LA LIBERTADOTUZCOLA CUESTA</v>
          </cell>
          <cell r="B1164" t="str">
            <v>13</v>
          </cell>
          <cell r="C1164" t="str">
            <v>06</v>
          </cell>
          <cell r="D1164" t="str">
            <v>06</v>
          </cell>
          <cell r="E1164" t="str">
            <v>LA LIBERTAD</v>
          </cell>
          <cell r="F1164" t="str">
            <v>OTUZCO</v>
          </cell>
          <cell r="G1164" t="str">
            <v>LA CUESTA</v>
          </cell>
          <cell r="H1164" t="str">
            <v>011158</v>
          </cell>
          <cell r="I1164" t="str">
            <v>2</v>
          </cell>
        </row>
        <row r="1165">
          <cell r="A1165" t="str">
            <v>LA LIBERTADOTUZCOMACHE</v>
          </cell>
          <cell r="B1165" t="str">
            <v>13</v>
          </cell>
          <cell r="C1165" t="str">
            <v>06</v>
          </cell>
          <cell r="D1165" t="str">
            <v>08</v>
          </cell>
          <cell r="E1165" t="str">
            <v>LA LIBERTAD</v>
          </cell>
          <cell r="F1165" t="str">
            <v>OTUZCO</v>
          </cell>
          <cell r="G1165" t="str">
            <v>MACHE</v>
          </cell>
          <cell r="H1165" t="str">
            <v>011159</v>
          </cell>
          <cell r="I1165" t="str">
            <v>2</v>
          </cell>
        </row>
        <row r="1166">
          <cell r="A1166" t="str">
            <v>LA LIBERTADOTUZCOPARANDAY</v>
          </cell>
          <cell r="B1166" t="str">
            <v>13</v>
          </cell>
          <cell r="C1166" t="str">
            <v>06</v>
          </cell>
          <cell r="D1166" t="str">
            <v>10</v>
          </cell>
          <cell r="E1166" t="str">
            <v>LA LIBERTAD</v>
          </cell>
          <cell r="F1166" t="str">
            <v>OTUZCO</v>
          </cell>
          <cell r="G1166" t="str">
            <v>PARANDAY</v>
          </cell>
          <cell r="H1166" t="str">
            <v>011160</v>
          </cell>
          <cell r="I1166" t="str">
            <v>2</v>
          </cell>
        </row>
        <row r="1167">
          <cell r="A1167" t="str">
            <v>LA LIBERTADOTUZCOSALPO</v>
          </cell>
          <cell r="B1167" t="str">
            <v>13</v>
          </cell>
          <cell r="C1167" t="str">
            <v>06</v>
          </cell>
          <cell r="D1167" t="str">
            <v>11</v>
          </cell>
          <cell r="E1167" t="str">
            <v>LA LIBERTAD</v>
          </cell>
          <cell r="F1167" t="str">
            <v>OTUZCO</v>
          </cell>
          <cell r="G1167" t="str">
            <v>SALPO</v>
          </cell>
          <cell r="H1167" t="str">
            <v>011161</v>
          </cell>
          <cell r="I1167" t="str">
            <v>2</v>
          </cell>
        </row>
        <row r="1168">
          <cell r="A1168" t="str">
            <v>LA LIBERTADOTUZCOSINSICAP</v>
          </cell>
          <cell r="B1168" t="str">
            <v>13</v>
          </cell>
          <cell r="C1168" t="str">
            <v>06</v>
          </cell>
          <cell r="D1168" t="str">
            <v>13</v>
          </cell>
          <cell r="E1168" t="str">
            <v>LA LIBERTAD</v>
          </cell>
          <cell r="F1168" t="str">
            <v>OTUZCO</v>
          </cell>
          <cell r="G1168" t="str">
            <v>SINSICAP</v>
          </cell>
          <cell r="H1168" t="str">
            <v>011162</v>
          </cell>
          <cell r="I1168" t="str">
            <v>2</v>
          </cell>
        </row>
        <row r="1169">
          <cell r="A1169" t="str">
            <v>LA LIBERTADOTUZCOUSQUIL</v>
          </cell>
          <cell r="B1169" t="str">
            <v>13</v>
          </cell>
          <cell r="C1169" t="str">
            <v>06</v>
          </cell>
          <cell r="D1169" t="str">
            <v>14</v>
          </cell>
          <cell r="E1169" t="str">
            <v>LA LIBERTAD</v>
          </cell>
          <cell r="F1169" t="str">
            <v>OTUZCO</v>
          </cell>
          <cell r="G1169" t="str">
            <v>USQUIL</v>
          </cell>
          <cell r="H1169" t="str">
            <v>011163</v>
          </cell>
          <cell r="I1169" t="str">
            <v>2</v>
          </cell>
        </row>
        <row r="1170">
          <cell r="A1170" t="str">
            <v>LA LIBERTADPACASMAYOSAN PEDRO DE LLOC</v>
          </cell>
          <cell r="B1170" t="str">
            <v>13</v>
          </cell>
          <cell r="C1170" t="str">
            <v>07</v>
          </cell>
          <cell r="D1170" t="str">
            <v>01</v>
          </cell>
          <cell r="E1170" t="str">
            <v>LA LIBERTAD</v>
          </cell>
          <cell r="F1170" t="str">
            <v>PACASMAYO</v>
          </cell>
          <cell r="G1170" t="str">
            <v>SAN PEDRO DE LLOC</v>
          </cell>
          <cell r="H1170" t="str">
            <v>011164</v>
          </cell>
          <cell r="I1170" t="str">
            <v>1</v>
          </cell>
        </row>
        <row r="1171">
          <cell r="A1171" t="str">
            <v>LA LIBERTADPACASMAYOGUADALUPE</v>
          </cell>
          <cell r="B1171" t="str">
            <v>13</v>
          </cell>
          <cell r="C1171" t="str">
            <v>07</v>
          </cell>
          <cell r="D1171" t="str">
            <v>02</v>
          </cell>
          <cell r="E1171" t="str">
            <v>LA LIBERTAD</v>
          </cell>
          <cell r="F1171" t="str">
            <v>PACASMAYO</v>
          </cell>
          <cell r="G1171" t="str">
            <v>GUADALUPE</v>
          </cell>
          <cell r="H1171" t="str">
            <v>011165</v>
          </cell>
          <cell r="I1171" t="str">
            <v>2</v>
          </cell>
        </row>
        <row r="1172">
          <cell r="A1172" t="str">
            <v>LA LIBERTADPACASMAYOJEQUETEPEQUE</v>
          </cell>
          <cell r="B1172" t="str">
            <v>13</v>
          </cell>
          <cell r="C1172" t="str">
            <v>07</v>
          </cell>
          <cell r="D1172" t="str">
            <v>03</v>
          </cell>
          <cell r="E1172" t="str">
            <v>LA LIBERTAD</v>
          </cell>
          <cell r="F1172" t="str">
            <v>PACASMAYO</v>
          </cell>
          <cell r="G1172" t="str">
            <v>JEQUETEPEQUE</v>
          </cell>
          <cell r="H1172" t="str">
            <v>011166</v>
          </cell>
          <cell r="I1172" t="str">
            <v>2</v>
          </cell>
        </row>
        <row r="1173">
          <cell r="A1173" t="str">
            <v>LA LIBERTADPACASMAYOPACASMAYO</v>
          </cell>
          <cell r="B1173" t="str">
            <v>13</v>
          </cell>
          <cell r="C1173" t="str">
            <v>07</v>
          </cell>
          <cell r="D1173" t="str">
            <v>04</v>
          </cell>
          <cell r="E1173" t="str">
            <v>LA LIBERTAD</v>
          </cell>
          <cell r="F1173" t="str">
            <v>PACASMAYO</v>
          </cell>
          <cell r="G1173" t="str">
            <v>PACASMAYO</v>
          </cell>
          <cell r="H1173" t="str">
            <v>011167</v>
          </cell>
          <cell r="I1173" t="str">
            <v>2</v>
          </cell>
        </row>
        <row r="1174">
          <cell r="A1174" t="str">
            <v>LA LIBERTADPACASMAYOSAN JOSE</v>
          </cell>
          <cell r="B1174" t="str">
            <v>13</v>
          </cell>
          <cell r="C1174" t="str">
            <v>07</v>
          </cell>
          <cell r="D1174" t="str">
            <v>05</v>
          </cell>
          <cell r="E1174" t="str">
            <v>LA LIBERTAD</v>
          </cell>
          <cell r="F1174" t="str">
            <v>PACASMAYO</v>
          </cell>
          <cell r="G1174" t="str">
            <v>SAN JOSE</v>
          </cell>
          <cell r="H1174" t="str">
            <v>011168</v>
          </cell>
          <cell r="I1174" t="str">
            <v>2</v>
          </cell>
        </row>
        <row r="1175">
          <cell r="A1175" t="str">
            <v>LA LIBERTADPATAZTAYABAMBA</v>
          </cell>
          <cell r="B1175" t="str">
            <v>13</v>
          </cell>
          <cell r="C1175" t="str">
            <v>08</v>
          </cell>
          <cell r="D1175" t="str">
            <v>01</v>
          </cell>
          <cell r="E1175" t="str">
            <v>LA LIBERTAD</v>
          </cell>
          <cell r="F1175" t="str">
            <v>PATAZ</v>
          </cell>
          <cell r="G1175" t="str">
            <v>TAYABAMBA</v>
          </cell>
          <cell r="H1175" t="str">
            <v>011191</v>
          </cell>
          <cell r="I1175" t="str">
            <v>1</v>
          </cell>
        </row>
        <row r="1176">
          <cell r="A1176" t="str">
            <v>LA LIBERTADPATAZBULDIBUYO</v>
          </cell>
          <cell r="B1176" t="str">
            <v>13</v>
          </cell>
          <cell r="C1176" t="str">
            <v>08</v>
          </cell>
          <cell r="D1176" t="str">
            <v>02</v>
          </cell>
          <cell r="E1176" t="str">
            <v>LA LIBERTAD</v>
          </cell>
          <cell r="F1176" t="str">
            <v>PATAZ</v>
          </cell>
          <cell r="G1176" t="str">
            <v>BULDIBUYO</v>
          </cell>
          <cell r="H1176" t="str">
            <v>012189</v>
          </cell>
          <cell r="I1176" t="str">
            <v>2</v>
          </cell>
        </row>
        <row r="1177">
          <cell r="A1177" t="str">
            <v>LA LIBERTADPATAZCHILLIA</v>
          </cell>
          <cell r="B1177" t="str">
            <v>13</v>
          </cell>
          <cell r="C1177" t="str">
            <v>08</v>
          </cell>
          <cell r="D1177" t="str">
            <v>03</v>
          </cell>
          <cell r="E1177" t="str">
            <v>LA LIBERTAD</v>
          </cell>
          <cell r="F1177" t="str">
            <v>PATAZ</v>
          </cell>
          <cell r="G1177" t="str">
            <v>CHILLIA</v>
          </cell>
          <cell r="H1177" t="str">
            <v>011199</v>
          </cell>
          <cell r="I1177" t="str">
            <v>2</v>
          </cell>
        </row>
        <row r="1178">
          <cell r="A1178" t="str">
            <v>LA LIBERTADPATAZHUANCASPATA</v>
          </cell>
          <cell r="B1178" t="str">
            <v>13</v>
          </cell>
          <cell r="C1178" t="str">
            <v>08</v>
          </cell>
          <cell r="D1178" t="str">
            <v>04</v>
          </cell>
          <cell r="E1178" t="str">
            <v>LA LIBERTAD</v>
          </cell>
          <cell r="F1178" t="str">
            <v>PATAZ</v>
          </cell>
          <cell r="G1178" t="str">
            <v>HUANCASPATA</v>
          </cell>
          <cell r="H1178" t="str">
            <v>011192</v>
          </cell>
          <cell r="I1178" t="str">
            <v>2</v>
          </cell>
        </row>
        <row r="1179">
          <cell r="A1179" t="str">
            <v>LA LIBERTADPATAZHUAYLILLAS</v>
          </cell>
          <cell r="B1179" t="str">
            <v>13</v>
          </cell>
          <cell r="C1179" t="str">
            <v>08</v>
          </cell>
          <cell r="D1179" t="str">
            <v>05</v>
          </cell>
          <cell r="E1179" t="str">
            <v>LA LIBERTAD</v>
          </cell>
          <cell r="F1179" t="str">
            <v>PATAZ</v>
          </cell>
          <cell r="G1179" t="str">
            <v>HUAYLILLAS</v>
          </cell>
          <cell r="H1179" t="str">
            <v>011193</v>
          </cell>
          <cell r="I1179" t="str">
            <v>2</v>
          </cell>
        </row>
        <row r="1180">
          <cell r="A1180" t="str">
            <v>LA LIBERTADPATAZHUAYO</v>
          </cell>
          <cell r="B1180" t="str">
            <v>13</v>
          </cell>
          <cell r="C1180" t="str">
            <v>08</v>
          </cell>
          <cell r="D1180" t="str">
            <v>06</v>
          </cell>
          <cell r="E1180" t="str">
            <v>LA LIBERTAD</v>
          </cell>
          <cell r="F1180" t="str">
            <v>PATAZ</v>
          </cell>
          <cell r="G1180" t="str">
            <v>HUAYO</v>
          </cell>
          <cell r="H1180" t="str">
            <v>012682</v>
          </cell>
          <cell r="I1180" t="str">
            <v>2</v>
          </cell>
        </row>
        <row r="1181">
          <cell r="A1181" t="str">
            <v>LA LIBERTADPATAZONGON</v>
          </cell>
          <cell r="B1181" t="str">
            <v>13</v>
          </cell>
          <cell r="C1181" t="str">
            <v>08</v>
          </cell>
          <cell r="D1181" t="str">
            <v>07</v>
          </cell>
          <cell r="E1181" t="str">
            <v>LA LIBERTAD</v>
          </cell>
          <cell r="F1181" t="str">
            <v>PATAZ</v>
          </cell>
          <cell r="G1181" t="str">
            <v>ONGON</v>
          </cell>
          <cell r="H1181" t="str">
            <v>012696</v>
          </cell>
          <cell r="I1181" t="str">
            <v>2</v>
          </cell>
        </row>
        <row r="1182">
          <cell r="A1182" t="str">
            <v>LA LIBERTADPATAZPARCOY</v>
          </cell>
          <cell r="B1182" t="str">
            <v>13</v>
          </cell>
          <cell r="C1182" t="str">
            <v>08</v>
          </cell>
          <cell r="D1182" t="str">
            <v>08</v>
          </cell>
          <cell r="E1182" t="str">
            <v>LA LIBERTAD</v>
          </cell>
          <cell r="F1182" t="str">
            <v>PATAZ</v>
          </cell>
          <cell r="G1182" t="str">
            <v>PARCOY</v>
          </cell>
          <cell r="H1182" t="str">
            <v>011201</v>
          </cell>
          <cell r="I1182" t="str">
            <v>2</v>
          </cell>
        </row>
        <row r="1183">
          <cell r="A1183" t="str">
            <v>LA LIBERTADPATAZPATAZ</v>
          </cell>
          <cell r="B1183" t="str">
            <v>13</v>
          </cell>
          <cell r="C1183" t="str">
            <v>08</v>
          </cell>
          <cell r="D1183" t="str">
            <v>09</v>
          </cell>
          <cell r="E1183" t="str">
            <v>LA LIBERTAD</v>
          </cell>
          <cell r="F1183" t="str">
            <v>PATAZ</v>
          </cell>
          <cell r="G1183" t="str">
            <v>PATAZ</v>
          </cell>
          <cell r="H1183" t="str">
            <v>011202</v>
          </cell>
          <cell r="I1183" t="str">
            <v>2</v>
          </cell>
        </row>
        <row r="1184">
          <cell r="A1184" t="str">
            <v>LA LIBERTADPATAZPIAS</v>
          </cell>
          <cell r="B1184" t="str">
            <v>13</v>
          </cell>
          <cell r="C1184" t="str">
            <v>08</v>
          </cell>
          <cell r="D1184" t="str">
            <v>10</v>
          </cell>
          <cell r="E1184" t="str">
            <v>LA LIBERTAD</v>
          </cell>
          <cell r="F1184" t="str">
            <v>PATAZ</v>
          </cell>
          <cell r="G1184" t="str">
            <v>PIAS</v>
          </cell>
          <cell r="H1184" t="str">
            <v>011203</v>
          </cell>
          <cell r="I1184" t="str">
            <v>2</v>
          </cell>
        </row>
        <row r="1185">
          <cell r="A1185" t="str">
            <v>LA LIBERTADPATAZSANTIAGO DE CHALLAS</v>
          </cell>
          <cell r="B1185" t="str">
            <v>13</v>
          </cell>
          <cell r="C1185" t="str">
            <v>08</v>
          </cell>
          <cell r="D1185" t="str">
            <v>11</v>
          </cell>
          <cell r="E1185" t="str">
            <v>LA LIBERTAD</v>
          </cell>
          <cell r="F1185" t="str">
            <v>PATAZ</v>
          </cell>
          <cell r="G1185" t="str">
            <v>SANTIAGO DE CHALLAS</v>
          </cell>
          <cell r="H1185" t="str">
            <v>012170</v>
          </cell>
          <cell r="I1185" t="str">
            <v>2</v>
          </cell>
        </row>
        <row r="1186">
          <cell r="A1186" t="str">
            <v>LA LIBERTADPATAZTAURIJA</v>
          </cell>
          <cell r="B1186" t="str">
            <v>13</v>
          </cell>
          <cell r="C1186" t="str">
            <v>08</v>
          </cell>
          <cell r="D1186" t="str">
            <v>12</v>
          </cell>
          <cell r="E1186" t="str">
            <v>LA LIBERTAD</v>
          </cell>
          <cell r="F1186" t="str">
            <v>PATAZ</v>
          </cell>
          <cell r="G1186" t="str">
            <v>TAURIJA</v>
          </cell>
          <cell r="H1186" t="str">
            <v>011196</v>
          </cell>
          <cell r="I1186" t="str">
            <v>2</v>
          </cell>
        </row>
        <row r="1187">
          <cell r="A1187" t="str">
            <v>LA LIBERTADPATAZURPAY</v>
          </cell>
          <cell r="B1187" t="str">
            <v>13</v>
          </cell>
          <cell r="C1187" t="str">
            <v>08</v>
          </cell>
          <cell r="D1187" t="str">
            <v>13</v>
          </cell>
          <cell r="E1187" t="str">
            <v>LA LIBERTAD</v>
          </cell>
          <cell r="F1187" t="str">
            <v>PATAZ</v>
          </cell>
          <cell r="G1187" t="str">
            <v>URPAY</v>
          </cell>
          <cell r="H1187" t="str">
            <v>011197</v>
          </cell>
          <cell r="I1187" t="str">
            <v>2</v>
          </cell>
        </row>
        <row r="1188">
          <cell r="A1188" t="str">
            <v>LA LIBERTADSANCHEZ CARRIONHUAMACHUCO</v>
          </cell>
          <cell r="B1188" t="str">
            <v>13</v>
          </cell>
          <cell r="C1188" t="str">
            <v>09</v>
          </cell>
          <cell r="D1188" t="str">
            <v>01</v>
          </cell>
          <cell r="E1188" t="str">
            <v>LA LIBERTAD</v>
          </cell>
          <cell r="F1188" t="str">
            <v>SANCHEZ CARRION</v>
          </cell>
          <cell r="G1188" t="str">
            <v>HUAMACHUCO</v>
          </cell>
          <cell r="H1188" t="str">
            <v>011178</v>
          </cell>
          <cell r="I1188" t="str">
            <v>1</v>
          </cell>
        </row>
        <row r="1189">
          <cell r="A1189" t="str">
            <v>LA LIBERTADSANCHEZ CARRIONCHUGAY</v>
          </cell>
          <cell r="B1189" t="str">
            <v>13</v>
          </cell>
          <cell r="C1189" t="str">
            <v>09</v>
          </cell>
          <cell r="D1189" t="str">
            <v>02</v>
          </cell>
          <cell r="E1189" t="str">
            <v>LA LIBERTAD</v>
          </cell>
          <cell r="F1189" t="str">
            <v>SANCHEZ CARRION</v>
          </cell>
          <cell r="G1189" t="str">
            <v>CHUGAY</v>
          </cell>
          <cell r="H1189" t="str">
            <v>012171</v>
          </cell>
          <cell r="I1189" t="str">
            <v>2</v>
          </cell>
        </row>
        <row r="1190">
          <cell r="A1190" t="str">
            <v>LA LIBERTADSANCHEZ CARRIONCOCHORCO</v>
          </cell>
          <cell r="B1190" t="str">
            <v>13</v>
          </cell>
          <cell r="C1190" t="str">
            <v>09</v>
          </cell>
          <cell r="D1190" t="str">
            <v>03</v>
          </cell>
          <cell r="E1190" t="str">
            <v>LA LIBERTAD</v>
          </cell>
          <cell r="F1190" t="str">
            <v>SANCHEZ CARRION</v>
          </cell>
          <cell r="G1190" t="str">
            <v>COCHORCO</v>
          </cell>
          <cell r="H1190" t="str">
            <v>011180</v>
          </cell>
          <cell r="I1190" t="str">
            <v>2</v>
          </cell>
        </row>
        <row r="1191">
          <cell r="A1191" t="str">
            <v>LA LIBERTADSANCHEZ CARRIONCURGOS</v>
          </cell>
          <cell r="B1191" t="str">
            <v>13</v>
          </cell>
          <cell r="C1191" t="str">
            <v>09</v>
          </cell>
          <cell r="D1191" t="str">
            <v>04</v>
          </cell>
          <cell r="E1191" t="str">
            <v>LA LIBERTAD</v>
          </cell>
          <cell r="F1191" t="str">
            <v>SANCHEZ CARRION</v>
          </cell>
          <cell r="G1191" t="str">
            <v>CURGOS</v>
          </cell>
          <cell r="H1191" t="str">
            <v>011181</v>
          </cell>
          <cell r="I1191" t="str">
            <v>2</v>
          </cell>
        </row>
        <row r="1192">
          <cell r="A1192" t="str">
            <v>LA LIBERTADSANCHEZ CARRIONMARCABAL</v>
          </cell>
          <cell r="B1192" t="str">
            <v>13</v>
          </cell>
          <cell r="C1192" t="str">
            <v>09</v>
          </cell>
          <cell r="D1192" t="str">
            <v>05</v>
          </cell>
          <cell r="E1192" t="str">
            <v>LA LIBERTAD</v>
          </cell>
          <cell r="F1192" t="str">
            <v>SANCHEZ CARRION</v>
          </cell>
          <cell r="G1192" t="str">
            <v>MARCABAL</v>
          </cell>
          <cell r="H1192" t="str">
            <v>012185</v>
          </cell>
          <cell r="I1192" t="str">
            <v>2</v>
          </cell>
        </row>
        <row r="1193">
          <cell r="A1193" t="str">
            <v>LA LIBERTADSANCHEZ CARRIONSANAGORAN</v>
          </cell>
          <cell r="B1193" t="str">
            <v>13</v>
          </cell>
          <cell r="C1193" t="str">
            <v>09</v>
          </cell>
          <cell r="D1193" t="str">
            <v>06</v>
          </cell>
          <cell r="E1193" t="str">
            <v>LA LIBERTAD</v>
          </cell>
          <cell r="F1193" t="str">
            <v>SANCHEZ CARRION</v>
          </cell>
          <cell r="G1193" t="str">
            <v>SANAGORAN</v>
          </cell>
          <cell r="H1193" t="str">
            <v>011183</v>
          </cell>
          <cell r="I1193" t="str">
            <v>2</v>
          </cell>
        </row>
        <row r="1194">
          <cell r="A1194" t="str">
            <v>LA LIBERTADSANCHEZ CARRIONSARIN</v>
          </cell>
          <cell r="B1194" t="str">
            <v>13</v>
          </cell>
          <cell r="C1194" t="str">
            <v>09</v>
          </cell>
          <cell r="D1194" t="str">
            <v>07</v>
          </cell>
          <cell r="E1194" t="str">
            <v>LA LIBERTAD</v>
          </cell>
          <cell r="F1194" t="str">
            <v>SANCHEZ CARRION</v>
          </cell>
          <cell r="G1194" t="str">
            <v>SARIN</v>
          </cell>
          <cell r="H1194" t="str">
            <v>011184</v>
          </cell>
          <cell r="I1194" t="str">
            <v>2</v>
          </cell>
        </row>
        <row r="1195">
          <cell r="A1195" t="str">
            <v>LA LIBERTADSANCHEZ CARRIONSARTIMBAMBA</v>
          </cell>
          <cell r="B1195" t="str">
            <v>13</v>
          </cell>
          <cell r="C1195" t="str">
            <v>09</v>
          </cell>
          <cell r="D1195" t="str">
            <v>08</v>
          </cell>
          <cell r="E1195" t="str">
            <v>LA LIBERTAD</v>
          </cell>
          <cell r="F1195" t="str">
            <v>SANCHEZ CARRION</v>
          </cell>
          <cell r="G1195" t="str">
            <v>SARTIMBAMBA</v>
          </cell>
          <cell r="H1195" t="str">
            <v>011185</v>
          </cell>
          <cell r="I1195" t="str">
            <v>2</v>
          </cell>
        </row>
        <row r="1196">
          <cell r="A1196" t="str">
            <v>LA LIBERTADSANTIAGO DE CHUCOSANTIAGO DE CHUCO</v>
          </cell>
          <cell r="B1196" t="str">
            <v>13</v>
          </cell>
          <cell r="C1196" t="str">
            <v>10</v>
          </cell>
          <cell r="D1196" t="str">
            <v>01</v>
          </cell>
          <cell r="E1196" t="str">
            <v>LA LIBERTAD</v>
          </cell>
          <cell r="F1196" t="str">
            <v>SANTIAGO DE CHUCO</v>
          </cell>
          <cell r="G1196" t="str">
            <v>SANTIAGO DE CHUCO</v>
          </cell>
          <cell r="H1196" t="str">
            <v>011204</v>
          </cell>
          <cell r="I1196" t="str">
            <v>1</v>
          </cell>
        </row>
        <row r="1197">
          <cell r="A1197" t="str">
            <v>LA LIBERTADSANTIAGO DE CHUCOANGASMARCA</v>
          </cell>
          <cell r="B1197" t="str">
            <v>13</v>
          </cell>
          <cell r="C1197" t="str">
            <v>10</v>
          </cell>
          <cell r="D1197" t="str">
            <v>02</v>
          </cell>
          <cell r="E1197" t="str">
            <v>LA LIBERTAD</v>
          </cell>
          <cell r="F1197" t="str">
            <v>SANTIAGO DE CHUCO</v>
          </cell>
          <cell r="G1197" t="str">
            <v>ANGASMARCA</v>
          </cell>
          <cell r="H1197" t="str">
            <v>012175</v>
          </cell>
          <cell r="I1197" t="str">
            <v>2</v>
          </cell>
        </row>
        <row r="1198">
          <cell r="A1198" t="str">
            <v>LA LIBERTADSANTIAGO DE CHUCOCACHICADAN</v>
          </cell>
          <cell r="B1198" t="str">
            <v>13</v>
          </cell>
          <cell r="C1198" t="str">
            <v>10</v>
          </cell>
          <cell r="D1198" t="str">
            <v>03</v>
          </cell>
          <cell r="E1198" t="str">
            <v>LA LIBERTAD</v>
          </cell>
          <cell r="F1198" t="str">
            <v>SANTIAGO DE CHUCO</v>
          </cell>
          <cell r="G1198" t="str">
            <v>CACHICADAN</v>
          </cell>
          <cell r="H1198" t="str">
            <v>011206</v>
          </cell>
          <cell r="I1198" t="str">
            <v>2</v>
          </cell>
        </row>
        <row r="1199">
          <cell r="A1199" t="str">
            <v>LA LIBERTADSANTIAGO DE CHUCOMOLLEBAMBA</v>
          </cell>
          <cell r="B1199" t="str">
            <v>13</v>
          </cell>
          <cell r="C1199" t="str">
            <v>10</v>
          </cell>
          <cell r="D1199" t="str">
            <v>04</v>
          </cell>
          <cell r="E1199" t="str">
            <v>LA LIBERTAD</v>
          </cell>
          <cell r="F1199" t="str">
            <v>SANTIAGO DE CHUCO</v>
          </cell>
          <cell r="G1199" t="str">
            <v>MOLLEBAMBA</v>
          </cell>
          <cell r="H1199" t="str">
            <v>011207</v>
          </cell>
          <cell r="I1199" t="str">
            <v>2</v>
          </cell>
        </row>
        <row r="1200">
          <cell r="A1200" t="str">
            <v>LA LIBERTADSANTIAGO DE CHUCOMOLLEPATA</v>
          </cell>
          <cell r="B1200" t="str">
            <v>13</v>
          </cell>
          <cell r="C1200" t="str">
            <v>10</v>
          </cell>
          <cell r="D1200" t="str">
            <v>05</v>
          </cell>
          <cell r="E1200" t="str">
            <v>LA LIBERTAD</v>
          </cell>
          <cell r="F1200" t="str">
            <v>SANTIAGO DE CHUCO</v>
          </cell>
          <cell r="G1200" t="str">
            <v>MOLLEPATA</v>
          </cell>
          <cell r="H1200" t="str">
            <v>011208</v>
          </cell>
          <cell r="I1200" t="str">
            <v>2</v>
          </cell>
        </row>
        <row r="1201">
          <cell r="A1201" t="str">
            <v>LA LIBERTADSANTIAGO DE CHUCOQUIRUVILCA</v>
          </cell>
          <cell r="B1201" t="str">
            <v>13</v>
          </cell>
          <cell r="C1201" t="str">
            <v>10</v>
          </cell>
          <cell r="D1201" t="str">
            <v>06</v>
          </cell>
          <cell r="E1201" t="str">
            <v>LA LIBERTAD</v>
          </cell>
          <cell r="F1201" t="str">
            <v>SANTIAGO DE CHUCO</v>
          </cell>
          <cell r="G1201" t="str">
            <v>QUIRUVILCA</v>
          </cell>
          <cell r="H1201" t="str">
            <v>011209</v>
          </cell>
          <cell r="I1201" t="str">
            <v>2</v>
          </cell>
        </row>
        <row r="1202">
          <cell r="A1202" t="str">
            <v>LA LIBERTADSANTIAGO DE CHUCOSANTA CRUZ DE CHUCA</v>
          </cell>
          <cell r="B1202" t="str">
            <v>13</v>
          </cell>
          <cell r="C1202" t="str">
            <v>10</v>
          </cell>
          <cell r="D1202" t="str">
            <v>07</v>
          </cell>
          <cell r="E1202" t="str">
            <v>LA LIBERTAD</v>
          </cell>
          <cell r="F1202" t="str">
            <v>SANTIAGO DE CHUCO</v>
          </cell>
          <cell r="G1202" t="str">
            <v>SANTA CRUZ DE CHUCA</v>
          </cell>
          <cell r="H1202" t="str">
            <v>011210</v>
          </cell>
          <cell r="I1202" t="str">
            <v>2</v>
          </cell>
        </row>
        <row r="1203">
          <cell r="A1203" t="str">
            <v>LA LIBERTADSANTIAGO DE CHUCOSITABAMBA</v>
          </cell>
          <cell r="B1203" t="str">
            <v>13</v>
          </cell>
          <cell r="C1203" t="str">
            <v>10</v>
          </cell>
          <cell r="D1203" t="str">
            <v>08</v>
          </cell>
          <cell r="E1203" t="str">
            <v>LA LIBERTAD</v>
          </cell>
          <cell r="F1203" t="str">
            <v>SANTIAGO DE CHUCO</v>
          </cell>
          <cell r="G1203" t="str">
            <v>SITABAMBA</v>
          </cell>
          <cell r="H1203" t="str">
            <v>012182</v>
          </cell>
          <cell r="I1203" t="str">
            <v>2</v>
          </cell>
        </row>
        <row r="1204">
          <cell r="A1204" t="str">
            <v>LA LIBERTADGRAN CHIMUCASCAS</v>
          </cell>
          <cell r="B1204" t="str">
            <v>13</v>
          </cell>
          <cell r="C1204" t="str">
            <v>11</v>
          </cell>
          <cell r="D1204" t="str">
            <v>01</v>
          </cell>
          <cell r="E1204" t="str">
            <v>LA LIBERTAD</v>
          </cell>
          <cell r="F1204" t="str">
            <v>GRAN CHIMU</v>
          </cell>
          <cell r="G1204" t="str">
            <v>CASCAS</v>
          </cell>
          <cell r="H1204" t="str">
            <v>011169</v>
          </cell>
          <cell r="I1204" t="str">
            <v>1</v>
          </cell>
        </row>
        <row r="1205">
          <cell r="A1205" t="str">
            <v>LA LIBERTADGRAN CHIMULUCMA</v>
          </cell>
          <cell r="B1205" t="str">
            <v>13</v>
          </cell>
          <cell r="C1205" t="str">
            <v>11</v>
          </cell>
          <cell r="D1205" t="str">
            <v>02</v>
          </cell>
          <cell r="E1205" t="str">
            <v>LA LIBERTAD</v>
          </cell>
          <cell r="F1205" t="str">
            <v>GRAN CHIMU</v>
          </cell>
          <cell r="G1205" t="str">
            <v>LUCMA</v>
          </cell>
          <cell r="H1205" t="str">
            <v>011170</v>
          </cell>
          <cell r="I1205" t="str">
            <v>2</v>
          </cell>
        </row>
        <row r="1206">
          <cell r="A1206" t="str">
            <v>LA LIBERTADGRAN CHIMUMARMOT</v>
          </cell>
          <cell r="B1206" t="str">
            <v>13</v>
          </cell>
          <cell r="C1206" t="str">
            <v>11</v>
          </cell>
          <cell r="D1206" t="str">
            <v>03</v>
          </cell>
          <cell r="E1206" t="str">
            <v>LA LIBERTAD</v>
          </cell>
          <cell r="F1206" t="str">
            <v>GRAN CHIMU</v>
          </cell>
          <cell r="G1206" t="str">
            <v>MARMOT</v>
          </cell>
          <cell r="H1206" t="str">
            <v>011171</v>
          </cell>
          <cell r="I1206" t="str">
            <v>2</v>
          </cell>
        </row>
        <row r="1207">
          <cell r="A1207" t="str">
            <v>LA LIBERTADGRAN CHIMUSAYAPULLO</v>
          </cell>
          <cell r="B1207" t="str">
            <v>13</v>
          </cell>
          <cell r="C1207" t="str">
            <v>11</v>
          </cell>
          <cell r="D1207" t="str">
            <v>04</v>
          </cell>
          <cell r="E1207" t="str">
            <v>LA LIBERTAD</v>
          </cell>
          <cell r="F1207" t="str">
            <v>GRAN CHIMU</v>
          </cell>
          <cell r="G1207" t="str">
            <v>SAYAPULLO</v>
          </cell>
          <cell r="H1207" t="str">
            <v>011172</v>
          </cell>
          <cell r="I1207" t="str">
            <v>2</v>
          </cell>
        </row>
        <row r="1208">
          <cell r="A1208" t="str">
            <v>LA LIBERTADVIRUVIRU</v>
          </cell>
          <cell r="B1208" t="str">
            <v>13</v>
          </cell>
          <cell r="C1208" t="str">
            <v>12</v>
          </cell>
          <cell r="D1208" t="str">
            <v>01</v>
          </cell>
          <cell r="E1208" t="str">
            <v>LA LIBERTAD</v>
          </cell>
          <cell r="F1208" t="str">
            <v>VIRU</v>
          </cell>
          <cell r="G1208" t="str">
            <v>VIRU</v>
          </cell>
          <cell r="H1208" t="str">
            <v>011173</v>
          </cell>
          <cell r="I1208" t="str">
            <v>1</v>
          </cell>
        </row>
        <row r="1209">
          <cell r="A1209" t="str">
            <v>LA LIBERTADVIRUCHAO</v>
          </cell>
          <cell r="B1209" t="str">
            <v>13</v>
          </cell>
          <cell r="C1209" t="str">
            <v>12</v>
          </cell>
          <cell r="D1209" t="str">
            <v>02</v>
          </cell>
          <cell r="E1209" t="str">
            <v>LA LIBERTAD</v>
          </cell>
          <cell r="F1209" t="str">
            <v>VIRU</v>
          </cell>
          <cell r="G1209" t="str">
            <v>CHAO</v>
          </cell>
          <cell r="H1209" t="str">
            <v>011174</v>
          </cell>
          <cell r="I1209" t="str">
            <v>2</v>
          </cell>
        </row>
        <row r="1210">
          <cell r="A1210" t="str">
            <v>LA LIBERTADVIRUGUADALUPITO</v>
          </cell>
          <cell r="B1210" t="str">
            <v>13</v>
          </cell>
          <cell r="C1210" t="str">
            <v>12</v>
          </cell>
          <cell r="D1210" t="str">
            <v>03</v>
          </cell>
          <cell r="E1210" t="str">
            <v>LA LIBERTAD</v>
          </cell>
          <cell r="F1210" t="str">
            <v>VIRU</v>
          </cell>
          <cell r="G1210" t="str">
            <v>GUADALUPITO</v>
          </cell>
          <cell r="H1210" t="str">
            <v>011175</v>
          </cell>
          <cell r="I1210" t="str">
            <v>2</v>
          </cell>
        </row>
        <row r="1211">
          <cell r="A1211" t="str">
            <v>LAMBAYEQUECHICLAYOCHICLAYO</v>
          </cell>
          <cell r="B1211" t="str">
            <v>14</v>
          </cell>
          <cell r="C1211" t="str">
            <v>01</v>
          </cell>
          <cell r="D1211" t="str">
            <v>01</v>
          </cell>
          <cell r="E1211" t="str">
            <v>LAMBAYEQUE</v>
          </cell>
          <cell r="F1211" t="str">
            <v>CHICLAYO</v>
          </cell>
          <cell r="G1211" t="str">
            <v>CHICLAYO</v>
          </cell>
          <cell r="H1211" t="str">
            <v>011211</v>
          </cell>
          <cell r="I1211" t="str">
            <v>1</v>
          </cell>
        </row>
        <row r="1212">
          <cell r="A1212" t="str">
            <v>LAMBAYEQUECHICLAYOCHONGOYAPE</v>
          </cell>
          <cell r="B1212" t="str">
            <v>14</v>
          </cell>
          <cell r="C1212" t="str">
            <v>01</v>
          </cell>
          <cell r="D1212" t="str">
            <v>02</v>
          </cell>
          <cell r="E1212" t="str">
            <v>LAMBAYEQUE</v>
          </cell>
          <cell r="F1212" t="str">
            <v>CHICLAYO</v>
          </cell>
          <cell r="G1212" t="str">
            <v>CHONGOYAPE</v>
          </cell>
          <cell r="H1212" t="str">
            <v>011216</v>
          </cell>
          <cell r="I1212" t="str">
            <v>2</v>
          </cell>
        </row>
        <row r="1213">
          <cell r="A1213" t="str">
            <v>LAMBAYEQUECHICLAYOETEN</v>
          </cell>
          <cell r="B1213" t="str">
            <v>14</v>
          </cell>
          <cell r="C1213" t="str">
            <v>01</v>
          </cell>
          <cell r="D1213" t="str">
            <v>03</v>
          </cell>
          <cell r="E1213" t="str">
            <v>LAMBAYEQUE</v>
          </cell>
          <cell r="F1213" t="str">
            <v>CHICLAYO</v>
          </cell>
          <cell r="G1213" t="str">
            <v>ETEN</v>
          </cell>
          <cell r="H1213" t="str">
            <v>011221</v>
          </cell>
          <cell r="I1213" t="str">
            <v>2</v>
          </cell>
        </row>
        <row r="1214">
          <cell r="A1214" t="str">
            <v>LAMBAYEQUECHICLAYOETEN PUERTO</v>
          </cell>
          <cell r="B1214" t="str">
            <v>14</v>
          </cell>
          <cell r="C1214" t="str">
            <v>01</v>
          </cell>
          <cell r="D1214" t="str">
            <v>04</v>
          </cell>
          <cell r="E1214" t="str">
            <v>LAMBAYEQUE</v>
          </cell>
          <cell r="F1214" t="str">
            <v>CHICLAYO</v>
          </cell>
          <cell r="G1214" t="str">
            <v>ETEN PUERTO</v>
          </cell>
          <cell r="H1214" t="str">
            <v>011222</v>
          </cell>
          <cell r="I1214" t="str">
            <v>2</v>
          </cell>
        </row>
        <row r="1215">
          <cell r="A1215" t="str">
            <v>LAMBAYEQUECHICLAYOJOSE LEONARDO ORTIZ</v>
          </cell>
          <cell r="B1215" t="str">
            <v>14</v>
          </cell>
          <cell r="C1215" t="str">
            <v>01</v>
          </cell>
          <cell r="D1215" t="str">
            <v>05</v>
          </cell>
          <cell r="E1215" t="str">
            <v>LAMBAYEQUE</v>
          </cell>
          <cell r="F1215" t="str">
            <v>CHICLAYO</v>
          </cell>
          <cell r="G1215" t="str">
            <v>JOSE LEONARDO ORTIZ</v>
          </cell>
          <cell r="H1215" t="str">
            <v>011212</v>
          </cell>
          <cell r="I1215" t="str">
            <v>2</v>
          </cell>
        </row>
        <row r="1216">
          <cell r="A1216" t="str">
            <v>LAMBAYEQUECHICLAYOLA VICTORIA</v>
          </cell>
          <cell r="B1216" t="str">
            <v>14</v>
          </cell>
          <cell r="C1216" t="str">
            <v>01</v>
          </cell>
          <cell r="D1216" t="str">
            <v>06</v>
          </cell>
          <cell r="E1216" t="str">
            <v>LAMBAYEQUE</v>
          </cell>
          <cell r="F1216" t="str">
            <v>CHICLAYO</v>
          </cell>
          <cell r="G1216" t="str">
            <v>LA VICTORIA</v>
          </cell>
          <cell r="H1216" t="str">
            <v>011213</v>
          </cell>
          <cell r="I1216" t="str">
            <v>2</v>
          </cell>
        </row>
        <row r="1217">
          <cell r="A1217" t="str">
            <v>LAMBAYEQUECHICLAYOLAGUNAS</v>
          </cell>
          <cell r="B1217" t="str">
            <v>14</v>
          </cell>
          <cell r="C1217" t="str">
            <v>01</v>
          </cell>
          <cell r="D1217" t="str">
            <v>07</v>
          </cell>
          <cell r="E1217" t="str">
            <v>LAMBAYEQUE</v>
          </cell>
          <cell r="F1217" t="str">
            <v>CHICLAYO</v>
          </cell>
          <cell r="G1217" t="str">
            <v>LAGUNAS</v>
          </cell>
          <cell r="H1217" t="str">
            <v>011223</v>
          </cell>
          <cell r="I1217" t="str">
            <v>2</v>
          </cell>
        </row>
        <row r="1218">
          <cell r="A1218" t="str">
            <v>LAMBAYEQUECHICLAYOMONSEFU</v>
          </cell>
          <cell r="B1218" t="str">
            <v>14</v>
          </cell>
          <cell r="C1218" t="str">
            <v>01</v>
          </cell>
          <cell r="D1218" t="str">
            <v>08</v>
          </cell>
          <cell r="E1218" t="str">
            <v>LAMBAYEQUE</v>
          </cell>
          <cell r="F1218" t="str">
            <v>CHICLAYO</v>
          </cell>
          <cell r="G1218" t="str">
            <v>MONSEFU</v>
          </cell>
          <cell r="H1218" t="str">
            <v>011224</v>
          </cell>
          <cell r="I1218" t="str">
            <v>2</v>
          </cell>
        </row>
        <row r="1219">
          <cell r="A1219" t="str">
            <v>LAMBAYEQUECHICLAYONUEVA ARICA</v>
          </cell>
          <cell r="B1219" t="str">
            <v>14</v>
          </cell>
          <cell r="C1219" t="str">
            <v>01</v>
          </cell>
          <cell r="D1219" t="str">
            <v>09</v>
          </cell>
          <cell r="E1219" t="str">
            <v>LAMBAYEQUE</v>
          </cell>
          <cell r="F1219" t="str">
            <v>CHICLAYO</v>
          </cell>
          <cell r="G1219" t="str">
            <v>NUEVA ARICA</v>
          </cell>
          <cell r="H1219" t="str">
            <v>011225</v>
          </cell>
          <cell r="I1219" t="str">
            <v>2</v>
          </cell>
        </row>
        <row r="1220">
          <cell r="A1220" t="str">
            <v>LAMBAYEQUECHICLAYOOYOTUN</v>
          </cell>
          <cell r="B1220" t="str">
            <v>14</v>
          </cell>
          <cell r="C1220" t="str">
            <v>01</v>
          </cell>
          <cell r="D1220" t="str">
            <v>10</v>
          </cell>
          <cell r="E1220" t="str">
            <v>LAMBAYEQUE</v>
          </cell>
          <cell r="F1220" t="str">
            <v>CHICLAYO</v>
          </cell>
          <cell r="G1220" t="str">
            <v>OYOTUN</v>
          </cell>
          <cell r="H1220" t="str">
            <v>011226</v>
          </cell>
          <cell r="I1220" t="str">
            <v>2</v>
          </cell>
        </row>
        <row r="1221">
          <cell r="A1221" t="str">
            <v>LAMBAYEQUECHICLAYOPICSI</v>
          </cell>
          <cell r="B1221" t="str">
            <v>14</v>
          </cell>
          <cell r="C1221" t="str">
            <v>01</v>
          </cell>
          <cell r="D1221" t="str">
            <v>11</v>
          </cell>
          <cell r="E1221" t="str">
            <v>LAMBAYEQUE</v>
          </cell>
          <cell r="F1221" t="str">
            <v>CHICLAYO</v>
          </cell>
          <cell r="G1221" t="str">
            <v>PICSI</v>
          </cell>
          <cell r="H1221" t="str">
            <v>011214</v>
          </cell>
          <cell r="I1221" t="str">
            <v>2</v>
          </cell>
        </row>
        <row r="1222">
          <cell r="A1222" t="str">
            <v>LAMBAYEQUECHICLAYOPIMENTEL</v>
          </cell>
          <cell r="B1222" t="str">
            <v>14</v>
          </cell>
          <cell r="C1222" t="str">
            <v>01</v>
          </cell>
          <cell r="D1222" t="str">
            <v>12</v>
          </cell>
          <cell r="E1222" t="str">
            <v>LAMBAYEQUE</v>
          </cell>
          <cell r="F1222" t="str">
            <v>CHICLAYO</v>
          </cell>
          <cell r="G1222" t="str">
            <v>PIMENTEL</v>
          </cell>
          <cell r="H1222" t="str">
            <v>011217</v>
          </cell>
          <cell r="I1222" t="str">
            <v>2</v>
          </cell>
        </row>
        <row r="1223">
          <cell r="A1223" t="str">
            <v>LAMBAYEQUECHICLAYOREQUE</v>
          </cell>
          <cell r="B1223" t="str">
            <v>14</v>
          </cell>
          <cell r="C1223" t="str">
            <v>01</v>
          </cell>
          <cell r="D1223" t="str">
            <v>13</v>
          </cell>
          <cell r="E1223" t="str">
            <v>LAMBAYEQUE</v>
          </cell>
          <cell r="F1223" t="str">
            <v>CHICLAYO</v>
          </cell>
          <cell r="G1223" t="str">
            <v>REQUE</v>
          </cell>
          <cell r="H1223" t="str">
            <v>011227</v>
          </cell>
          <cell r="I1223" t="str">
            <v>2</v>
          </cell>
        </row>
        <row r="1224">
          <cell r="A1224" t="str">
            <v>LAMBAYEQUECHICLAYOSANTA ROSA</v>
          </cell>
          <cell r="B1224" t="str">
            <v>14</v>
          </cell>
          <cell r="C1224" t="str">
            <v>01</v>
          </cell>
          <cell r="D1224" t="str">
            <v>14</v>
          </cell>
          <cell r="E1224" t="str">
            <v>LAMBAYEQUE</v>
          </cell>
          <cell r="F1224" t="str">
            <v>CHICLAYO</v>
          </cell>
          <cell r="G1224" t="str">
            <v>SANTA ROSA</v>
          </cell>
          <cell r="H1224" t="str">
            <v>011228</v>
          </cell>
          <cell r="I1224" t="str">
            <v>2</v>
          </cell>
        </row>
        <row r="1225">
          <cell r="A1225" t="str">
            <v>LAMBAYEQUECHICLAYOSAÑA</v>
          </cell>
          <cell r="B1225" t="str">
            <v>14</v>
          </cell>
          <cell r="C1225" t="str">
            <v>01</v>
          </cell>
          <cell r="D1225" t="str">
            <v>15</v>
          </cell>
          <cell r="E1225" t="str">
            <v>LAMBAYEQUE</v>
          </cell>
          <cell r="F1225" t="str">
            <v>CHICLAYO</v>
          </cell>
          <cell r="G1225" t="str">
            <v>SAÑA</v>
          </cell>
          <cell r="H1225" t="str">
            <v>011229</v>
          </cell>
          <cell r="I1225" t="str">
            <v>2</v>
          </cell>
        </row>
        <row r="1226">
          <cell r="A1226" t="str">
            <v>LAMBAYEQUECHICLAYOCAYALTI</v>
          </cell>
          <cell r="B1226" t="str">
            <v>14</v>
          </cell>
          <cell r="C1226" t="str">
            <v>01</v>
          </cell>
          <cell r="D1226" t="str">
            <v>16</v>
          </cell>
          <cell r="E1226" t="str">
            <v>LAMBAYEQUE</v>
          </cell>
          <cell r="F1226" t="str">
            <v>CHICLAYO</v>
          </cell>
          <cell r="G1226" t="str">
            <v>CAYALTI</v>
          </cell>
          <cell r="H1226" t="str">
            <v>011230</v>
          </cell>
          <cell r="I1226" t="str">
            <v>2</v>
          </cell>
        </row>
        <row r="1227">
          <cell r="A1227" t="str">
            <v>LAMBAYEQUECHICLAYOPATAPO</v>
          </cell>
          <cell r="B1227" t="str">
            <v>14</v>
          </cell>
          <cell r="C1227" t="str">
            <v>01</v>
          </cell>
          <cell r="D1227" t="str">
            <v>17</v>
          </cell>
          <cell r="E1227" t="str">
            <v>LAMBAYEQUE</v>
          </cell>
          <cell r="F1227" t="str">
            <v>CHICLAYO</v>
          </cell>
          <cell r="G1227" t="str">
            <v>PATAPO</v>
          </cell>
          <cell r="H1227" t="str">
            <v>011218</v>
          </cell>
          <cell r="I1227" t="str">
            <v>2</v>
          </cell>
        </row>
        <row r="1228">
          <cell r="A1228" t="str">
            <v>LAMBAYEQUECHICLAYOPOMALCA</v>
          </cell>
          <cell r="B1228" t="str">
            <v>14</v>
          </cell>
          <cell r="C1228" t="str">
            <v>01</v>
          </cell>
          <cell r="D1228" t="str">
            <v>18</v>
          </cell>
          <cell r="E1228" t="str">
            <v>LAMBAYEQUE</v>
          </cell>
          <cell r="F1228" t="str">
            <v>CHICLAYO</v>
          </cell>
          <cell r="G1228" t="str">
            <v>POMALCA</v>
          </cell>
          <cell r="H1228" t="str">
            <v>011215</v>
          </cell>
          <cell r="I1228" t="str">
            <v>2</v>
          </cell>
        </row>
        <row r="1229">
          <cell r="A1229" t="str">
            <v>LAMBAYEQUECHICLAYOPUCALA</v>
          </cell>
          <cell r="B1229" t="str">
            <v>14</v>
          </cell>
          <cell r="C1229" t="str">
            <v>01</v>
          </cell>
          <cell r="D1229" t="str">
            <v>19</v>
          </cell>
          <cell r="E1229" t="str">
            <v>LAMBAYEQUE</v>
          </cell>
          <cell r="F1229" t="str">
            <v>CHICLAYO</v>
          </cell>
          <cell r="G1229" t="str">
            <v>PUCALA</v>
          </cell>
          <cell r="H1229" t="str">
            <v>011219</v>
          </cell>
          <cell r="I1229" t="str">
            <v>2</v>
          </cell>
        </row>
        <row r="1230">
          <cell r="A1230" t="str">
            <v>LAMBAYEQUECHICLAYOTUMAN</v>
          </cell>
          <cell r="B1230" t="str">
            <v>14</v>
          </cell>
          <cell r="C1230" t="str">
            <v>01</v>
          </cell>
          <cell r="D1230" t="str">
            <v>20</v>
          </cell>
          <cell r="E1230" t="str">
            <v>LAMBAYEQUE</v>
          </cell>
          <cell r="F1230" t="str">
            <v>CHICLAYO</v>
          </cell>
          <cell r="G1230" t="str">
            <v>TUMAN</v>
          </cell>
          <cell r="H1230" t="str">
            <v>011220</v>
          </cell>
          <cell r="I1230" t="str">
            <v>2</v>
          </cell>
        </row>
        <row r="1231">
          <cell r="A1231" t="str">
            <v>LAMBAYEQUEFERREÑAFEFERREÑAFE</v>
          </cell>
          <cell r="B1231" t="str">
            <v>14</v>
          </cell>
          <cell r="C1231" t="str">
            <v>02</v>
          </cell>
          <cell r="D1231" t="str">
            <v>01</v>
          </cell>
          <cell r="E1231" t="str">
            <v>LAMBAYEQUE</v>
          </cell>
          <cell r="F1231" t="str">
            <v>FERREÑAFE</v>
          </cell>
          <cell r="G1231" t="str">
            <v>FERREÑAFE</v>
          </cell>
          <cell r="H1231" t="str">
            <v>012194</v>
          </cell>
          <cell r="I1231" t="str">
            <v>1</v>
          </cell>
        </row>
        <row r="1232">
          <cell r="A1232" t="str">
            <v>LAMBAYEQUEFERREÑAFECAÑARIS</v>
          </cell>
          <cell r="B1232" t="str">
            <v>14</v>
          </cell>
          <cell r="C1232" t="str">
            <v>02</v>
          </cell>
          <cell r="D1232" t="str">
            <v>02</v>
          </cell>
          <cell r="E1232" t="str">
            <v>LAMBAYEQUE</v>
          </cell>
          <cell r="F1232" t="str">
            <v>FERREÑAFE</v>
          </cell>
          <cell r="G1232" t="str">
            <v>CAÑARIS</v>
          </cell>
          <cell r="H1232" t="str">
            <v>011232</v>
          </cell>
          <cell r="I1232" t="str">
            <v>2</v>
          </cell>
        </row>
        <row r="1233">
          <cell r="A1233" t="str">
            <v>LAMBAYEQUEFERREÑAFEINCAHUASI</v>
          </cell>
          <cell r="B1233" t="str">
            <v>14</v>
          </cell>
          <cell r="C1233" t="str">
            <v>02</v>
          </cell>
          <cell r="D1233" t="str">
            <v>03</v>
          </cell>
          <cell r="E1233" t="str">
            <v>LAMBAYEQUE</v>
          </cell>
          <cell r="F1233" t="str">
            <v>FERREÑAFE</v>
          </cell>
          <cell r="G1233" t="str">
            <v>INCAHUASI</v>
          </cell>
          <cell r="H1233" t="str">
            <v>011233</v>
          </cell>
          <cell r="I1233" t="str">
            <v>2</v>
          </cell>
        </row>
        <row r="1234">
          <cell r="A1234" t="str">
            <v>LAMBAYEQUEFERREÑAFEMANUEL ANTONIO MESONES MURO</v>
          </cell>
          <cell r="B1234" t="str">
            <v>14</v>
          </cell>
          <cell r="C1234" t="str">
            <v>02</v>
          </cell>
          <cell r="D1234" t="str">
            <v>04</v>
          </cell>
          <cell r="E1234" t="str">
            <v>LAMBAYEQUE</v>
          </cell>
          <cell r="F1234" t="str">
            <v>FERREÑAFE</v>
          </cell>
          <cell r="G1234" t="str">
            <v>MANUEL ANTONIO MESONES MURO</v>
          </cell>
          <cell r="H1234" t="str">
            <v>011234</v>
          </cell>
          <cell r="I1234" t="str">
            <v>2</v>
          </cell>
        </row>
        <row r="1235">
          <cell r="A1235" t="str">
            <v>LAMBAYEQUEFERREÑAFEPITIPO</v>
          </cell>
          <cell r="B1235" t="str">
            <v>14</v>
          </cell>
          <cell r="C1235" t="str">
            <v>02</v>
          </cell>
          <cell r="D1235" t="str">
            <v>05</v>
          </cell>
          <cell r="E1235" t="str">
            <v>LAMBAYEQUE</v>
          </cell>
          <cell r="F1235" t="str">
            <v>FERREÑAFE</v>
          </cell>
          <cell r="G1235" t="str">
            <v>PITIPO</v>
          </cell>
          <cell r="H1235" t="str">
            <v>011235</v>
          </cell>
          <cell r="I1235" t="str">
            <v>2</v>
          </cell>
        </row>
        <row r="1236">
          <cell r="A1236" t="str">
            <v>LAMBAYEQUEFERREÑAFEPUEBLO NUEVO</v>
          </cell>
          <cell r="B1236" t="str">
            <v>14</v>
          </cell>
          <cell r="C1236" t="str">
            <v>02</v>
          </cell>
          <cell r="D1236" t="str">
            <v>06</v>
          </cell>
          <cell r="E1236" t="str">
            <v>LAMBAYEQUE</v>
          </cell>
          <cell r="F1236" t="str">
            <v>FERREÑAFE</v>
          </cell>
          <cell r="G1236" t="str">
            <v>PUEBLO NUEVO</v>
          </cell>
          <cell r="H1236" t="str">
            <v>011236</v>
          </cell>
          <cell r="I1236" t="str">
            <v>2</v>
          </cell>
        </row>
        <row r="1237">
          <cell r="A1237" t="str">
            <v>LAMBAYEQUELAMBAYEQUELAMBAYEQUE</v>
          </cell>
          <cell r="B1237" t="str">
            <v>14</v>
          </cell>
          <cell r="C1237" t="str">
            <v>03</v>
          </cell>
          <cell r="D1237" t="str">
            <v>01</v>
          </cell>
          <cell r="E1237" t="str">
            <v>LAMBAYEQUE</v>
          </cell>
          <cell r="F1237" t="str">
            <v>LAMBAYEQUE</v>
          </cell>
          <cell r="G1237" t="str">
            <v>LAMBAYEQUE</v>
          </cell>
          <cell r="H1237" t="str">
            <v>011237</v>
          </cell>
          <cell r="I1237" t="str">
            <v>1</v>
          </cell>
        </row>
        <row r="1238">
          <cell r="A1238" t="str">
            <v>LAMBAYEQUELAMBAYEQUECHOCHOPE</v>
          </cell>
          <cell r="B1238" t="str">
            <v>14</v>
          </cell>
          <cell r="C1238" t="str">
            <v>03</v>
          </cell>
          <cell r="D1238" t="str">
            <v>02</v>
          </cell>
          <cell r="E1238" t="str">
            <v>LAMBAYEQUE</v>
          </cell>
          <cell r="F1238" t="str">
            <v>LAMBAYEQUE</v>
          </cell>
          <cell r="G1238" t="str">
            <v>CHOCHOPE</v>
          </cell>
          <cell r="H1238" t="str">
            <v>012195</v>
          </cell>
          <cell r="I1238" t="str">
            <v>2</v>
          </cell>
        </row>
        <row r="1239">
          <cell r="A1239" t="str">
            <v>LAMBAYEQUELAMBAYEQUEILLIMO</v>
          </cell>
          <cell r="B1239" t="str">
            <v>14</v>
          </cell>
          <cell r="C1239" t="str">
            <v>03</v>
          </cell>
          <cell r="D1239" t="str">
            <v>03</v>
          </cell>
          <cell r="E1239" t="str">
            <v>LAMBAYEQUE</v>
          </cell>
          <cell r="F1239" t="str">
            <v>LAMBAYEQUE</v>
          </cell>
          <cell r="G1239" t="str">
            <v>ILLIMO</v>
          </cell>
          <cell r="H1239" t="str">
            <v>011239</v>
          </cell>
          <cell r="I1239" t="str">
            <v>2</v>
          </cell>
        </row>
        <row r="1240">
          <cell r="A1240" t="str">
            <v>LAMBAYEQUELAMBAYEQUEJAYANCA</v>
          </cell>
          <cell r="B1240" t="str">
            <v>14</v>
          </cell>
          <cell r="C1240" t="str">
            <v>03</v>
          </cell>
          <cell r="D1240" t="str">
            <v>04</v>
          </cell>
          <cell r="E1240" t="str">
            <v>LAMBAYEQUE</v>
          </cell>
          <cell r="F1240" t="str">
            <v>LAMBAYEQUE</v>
          </cell>
          <cell r="G1240" t="str">
            <v>JAYANCA</v>
          </cell>
          <cell r="H1240" t="str">
            <v>011240</v>
          </cell>
          <cell r="I1240" t="str">
            <v>2</v>
          </cell>
        </row>
        <row r="1241">
          <cell r="A1241" t="str">
            <v>LAMBAYEQUELAMBAYEQUEMOCHUMI</v>
          </cell>
          <cell r="B1241" t="str">
            <v>14</v>
          </cell>
          <cell r="C1241" t="str">
            <v>03</v>
          </cell>
          <cell r="D1241" t="str">
            <v>05</v>
          </cell>
          <cell r="E1241" t="str">
            <v>LAMBAYEQUE</v>
          </cell>
          <cell r="F1241" t="str">
            <v>LAMBAYEQUE</v>
          </cell>
          <cell r="G1241" t="str">
            <v>MOCHUMI</v>
          </cell>
          <cell r="H1241" t="str">
            <v>011241</v>
          </cell>
          <cell r="I1241" t="str">
            <v>2</v>
          </cell>
        </row>
        <row r="1242">
          <cell r="A1242" t="str">
            <v>LAMBAYEQUELAMBAYEQUEMORROPE</v>
          </cell>
          <cell r="B1242" t="str">
            <v>14</v>
          </cell>
          <cell r="C1242" t="str">
            <v>03</v>
          </cell>
          <cell r="D1242" t="str">
            <v>06</v>
          </cell>
          <cell r="E1242" t="str">
            <v>LAMBAYEQUE</v>
          </cell>
          <cell r="F1242" t="str">
            <v>LAMBAYEQUE</v>
          </cell>
          <cell r="G1242" t="str">
            <v>MORROPE</v>
          </cell>
          <cell r="H1242" t="str">
            <v>011242</v>
          </cell>
          <cell r="I1242" t="str">
            <v>2</v>
          </cell>
        </row>
        <row r="1243">
          <cell r="A1243" t="str">
            <v>LAMBAYEQUELAMBAYEQUEMOTUPE</v>
          </cell>
          <cell r="B1243" t="str">
            <v>14</v>
          </cell>
          <cell r="C1243" t="str">
            <v>03</v>
          </cell>
          <cell r="D1243" t="str">
            <v>07</v>
          </cell>
          <cell r="E1243" t="str">
            <v>LAMBAYEQUE</v>
          </cell>
          <cell r="F1243" t="str">
            <v>LAMBAYEQUE</v>
          </cell>
          <cell r="G1243" t="str">
            <v>MOTUPE</v>
          </cell>
          <cell r="H1243" t="str">
            <v>011243</v>
          </cell>
          <cell r="I1243" t="str">
            <v>2</v>
          </cell>
        </row>
        <row r="1244">
          <cell r="A1244" t="str">
            <v>LAMBAYEQUELAMBAYEQUEOLMOS</v>
          </cell>
          <cell r="B1244" t="str">
            <v>14</v>
          </cell>
          <cell r="C1244" t="str">
            <v>03</v>
          </cell>
          <cell r="D1244" t="str">
            <v>08</v>
          </cell>
          <cell r="E1244" t="str">
            <v>LAMBAYEQUE</v>
          </cell>
          <cell r="F1244" t="str">
            <v>LAMBAYEQUE</v>
          </cell>
          <cell r="G1244" t="str">
            <v>OLMOS</v>
          </cell>
          <cell r="H1244" t="str">
            <v>011244</v>
          </cell>
          <cell r="I1244" t="str">
            <v>2</v>
          </cell>
        </row>
        <row r="1245">
          <cell r="A1245" t="str">
            <v>LAMBAYEQUELAMBAYEQUEPACORA</v>
          </cell>
          <cell r="B1245" t="str">
            <v>14</v>
          </cell>
          <cell r="C1245" t="str">
            <v>03</v>
          </cell>
          <cell r="D1245" t="str">
            <v>09</v>
          </cell>
          <cell r="E1245" t="str">
            <v>LAMBAYEQUE</v>
          </cell>
          <cell r="F1245" t="str">
            <v>LAMBAYEQUE</v>
          </cell>
          <cell r="G1245" t="str">
            <v>PACORA</v>
          </cell>
          <cell r="H1245" t="str">
            <v>011245</v>
          </cell>
          <cell r="I1245" t="str">
            <v>2</v>
          </cell>
        </row>
        <row r="1246">
          <cell r="A1246" t="str">
            <v>LAMBAYEQUELAMBAYEQUESALAS</v>
          </cell>
          <cell r="B1246" t="str">
            <v>14</v>
          </cell>
          <cell r="C1246" t="str">
            <v>03</v>
          </cell>
          <cell r="D1246" t="str">
            <v>10</v>
          </cell>
          <cell r="E1246" t="str">
            <v>LAMBAYEQUE</v>
          </cell>
          <cell r="F1246" t="str">
            <v>LAMBAYEQUE</v>
          </cell>
          <cell r="G1246" t="str">
            <v>SALAS</v>
          </cell>
          <cell r="H1246" t="str">
            <v>011246</v>
          </cell>
          <cell r="I1246" t="str">
            <v>2</v>
          </cell>
        </row>
        <row r="1247">
          <cell r="A1247" t="str">
            <v>LAMBAYEQUELAMBAYEQUESAN JOSE</v>
          </cell>
          <cell r="B1247" t="str">
            <v>14</v>
          </cell>
          <cell r="C1247" t="str">
            <v>03</v>
          </cell>
          <cell r="D1247" t="str">
            <v>11</v>
          </cell>
          <cell r="E1247" t="str">
            <v>LAMBAYEQUE</v>
          </cell>
          <cell r="F1247" t="str">
            <v>LAMBAYEQUE</v>
          </cell>
          <cell r="G1247" t="str">
            <v>SAN JOSE</v>
          </cell>
          <cell r="H1247" t="str">
            <v>011247</v>
          </cell>
          <cell r="I1247" t="str">
            <v>2</v>
          </cell>
        </row>
        <row r="1248">
          <cell r="A1248" t="str">
            <v>LAMBAYEQUELAMBAYEQUETUCUME</v>
          </cell>
          <cell r="B1248" t="str">
            <v>14</v>
          </cell>
          <cell r="C1248" t="str">
            <v>03</v>
          </cell>
          <cell r="D1248" t="str">
            <v>12</v>
          </cell>
          <cell r="E1248" t="str">
            <v>LAMBAYEQUE</v>
          </cell>
          <cell r="F1248" t="str">
            <v>LAMBAYEQUE</v>
          </cell>
          <cell r="G1248" t="str">
            <v>TUCUME</v>
          </cell>
          <cell r="H1248" t="str">
            <v>011248</v>
          </cell>
          <cell r="I1248" t="str">
            <v>2</v>
          </cell>
        </row>
        <row r="1249">
          <cell r="A1249" t="str">
            <v>LIMALIMALIMA</v>
          </cell>
          <cell r="B1249" t="str">
            <v>15</v>
          </cell>
          <cell r="C1249" t="str">
            <v>01</v>
          </cell>
          <cell r="D1249" t="str">
            <v>01</v>
          </cell>
          <cell r="E1249" t="str">
            <v>LIMA</v>
          </cell>
          <cell r="F1249" t="str">
            <v>LIMA</v>
          </cell>
          <cell r="G1249" t="str">
            <v>LIMA</v>
          </cell>
          <cell r="H1249" t="str">
            <v>013029</v>
          </cell>
          <cell r="I1249" t="str">
            <v>1</v>
          </cell>
        </row>
        <row r="1250">
          <cell r="A1250" t="str">
            <v>LIMALIMAANCON</v>
          </cell>
          <cell r="B1250" t="str">
            <v>15</v>
          </cell>
          <cell r="C1250" t="str">
            <v>01</v>
          </cell>
          <cell r="D1250" t="str">
            <v>02</v>
          </cell>
          <cell r="E1250" t="str">
            <v>LIMA</v>
          </cell>
          <cell r="F1250" t="str">
            <v>LIMA</v>
          </cell>
          <cell r="G1250" t="str">
            <v>ANCON</v>
          </cell>
          <cell r="H1250" t="str">
            <v>011272</v>
          </cell>
          <cell r="I1250" t="str">
            <v>2</v>
          </cell>
        </row>
        <row r="1251">
          <cell r="A1251" t="str">
            <v>LIMALIMAATE</v>
          </cell>
          <cell r="B1251" t="str">
            <v>15</v>
          </cell>
          <cell r="C1251" t="str">
            <v>01</v>
          </cell>
          <cell r="D1251" t="str">
            <v>03</v>
          </cell>
          <cell r="E1251" t="str">
            <v>LIMA</v>
          </cell>
          <cell r="F1251" t="str">
            <v>LIMA</v>
          </cell>
          <cell r="G1251" t="str">
            <v>ATE</v>
          </cell>
          <cell r="H1251" t="str">
            <v>012337</v>
          </cell>
          <cell r="I1251" t="str">
            <v>2</v>
          </cell>
        </row>
        <row r="1252">
          <cell r="A1252" t="str">
            <v>LIMALIMABARRANCO</v>
          </cell>
          <cell r="B1252" t="str">
            <v>15</v>
          </cell>
          <cell r="C1252" t="str">
            <v>01</v>
          </cell>
          <cell r="D1252" t="str">
            <v>04</v>
          </cell>
          <cell r="E1252" t="str">
            <v>LIMA</v>
          </cell>
          <cell r="F1252" t="str">
            <v>LIMA</v>
          </cell>
          <cell r="G1252" t="str">
            <v>BARRANCO</v>
          </cell>
          <cell r="H1252" t="str">
            <v>011288</v>
          </cell>
          <cell r="I1252" t="str">
            <v>2</v>
          </cell>
        </row>
        <row r="1253">
          <cell r="A1253" t="str">
            <v>LIMALIMABREÑA</v>
          </cell>
          <cell r="B1253" t="str">
            <v>15</v>
          </cell>
          <cell r="C1253" t="str">
            <v>01</v>
          </cell>
          <cell r="D1253" t="str">
            <v>05</v>
          </cell>
          <cell r="E1253" t="str">
            <v>LIMA</v>
          </cell>
          <cell r="F1253" t="str">
            <v>LIMA</v>
          </cell>
          <cell r="G1253" t="str">
            <v>BREÑA</v>
          </cell>
          <cell r="H1253" t="str">
            <v>013018</v>
          </cell>
          <cell r="I1253" t="str">
            <v>2</v>
          </cell>
        </row>
        <row r="1254">
          <cell r="A1254" t="str">
            <v>LIMALIMACARABAYLLO</v>
          </cell>
          <cell r="B1254" t="str">
            <v>15</v>
          </cell>
          <cell r="C1254" t="str">
            <v>01</v>
          </cell>
          <cell r="D1254" t="str">
            <v>06</v>
          </cell>
          <cell r="E1254" t="str">
            <v>LIMA</v>
          </cell>
          <cell r="F1254" t="str">
            <v>LIMA</v>
          </cell>
          <cell r="G1254" t="str">
            <v>CARABAYLLO</v>
          </cell>
          <cell r="H1254" t="str">
            <v>011273</v>
          </cell>
          <cell r="I1254" t="str">
            <v>2</v>
          </cell>
        </row>
        <row r="1255">
          <cell r="A1255" t="str">
            <v>LIMALIMACHACLACAYO</v>
          </cell>
          <cell r="B1255" t="str">
            <v>15</v>
          </cell>
          <cell r="C1255" t="str">
            <v>01</v>
          </cell>
          <cell r="D1255" t="str">
            <v>07</v>
          </cell>
          <cell r="E1255" t="str">
            <v>LIMA</v>
          </cell>
          <cell r="F1255" t="str">
            <v>LIMA</v>
          </cell>
          <cell r="G1255" t="str">
            <v>CHACLACAYO</v>
          </cell>
          <cell r="H1255" t="str">
            <v>011283</v>
          </cell>
          <cell r="I1255" t="str">
            <v>2</v>
          </cell>
        </row>
        <row r="1256">
          <cell r="A1256" t="str">
            <v>LIMALIMACHORRILLOS</v>
          </cell>
          <cell r="B1256" t="str">
            <v>15</v>
          </cell>
          <cell r="C1256" t="str">
            <v>01</v>
          </cell>
          <cell r="D1256" t="str">
            <v>08</v>
          </cell>
          <cell r="E1256" t="str">
            <v>LIMA</v>
          </cell>
          <cell r="F1256" t="str">
            <v>LIMA</v>
          </cell>
          <cell r="G1256" t="str">
            <v>CHORRILLOS</v>
          </cell>
          <cell r="H1256" t="str">
            <v>011289</v>
          </cell>
          <cell r="I1256" t="str">
            <v>2</v>
          </cell>
        </row>
        <row r="1257">
          <cell r="A1257" t="str">
            <v>LIMALIMACIENEGUILLA</v>
          </cell>
          <cell r="B1257" t="str">
            <v>15</v>
          </cell>
          <cell r="C1257" t="str">
            <v>01</v>
          </cell>
          <cell r="D1257" t="str">
            <v>09</v>
          </cell>
          <cell r="E1257" t="str">
            <v>LIMA</v>
          </cell>
          <cell r="F1257" t="str">
            <v>LIMA</v>
          </cell>
          <cell r="G1257" t="str">
            <v>CIENEGUILLA</v>
          </cell>
          <cell r="H1257" t="str">
            <v>011280</v>
          </cell>
          <cell r="I1257" t="str">
            <v>2</v>
          </cell>
        </row>
        <row r="1258">
          <cell r="A1258" t="str">
            <v>LIMALIMACOMAS</v>
          </cell>
          <cell r="B1258" t="str">
            <v>15</v>
          </cell>
          <cell r="C1258" t="str">
            <v>01</v>
          </cell>
          <cell r="D1258" t="str">
            <v>10</v>
          </cell>
          <cell r="E1258" t="str">
            <v>LIMA</v>
          </cell>
          <cell r="F1258" t="str">
            <v>LIMA</v>
          </cell>
          <cell r="G1258" t="str">
            <v>COMAS</v>
          </cell>
          <cell r="H1258" t="str">
            <v>011274</v>
          </cell>
          <cell r="I1258" t="str">
            <v>2</v>
          </cell>
        </row>
        <row r="1259">
          <cell r="A1259" t="str">
            <v>LIMALIMAEL AGUSTINO</v>
          </cell>
          <cell r="B1259" t="str">
            <v>15</v>
          </cell>
          <cell r="C1259" t="str">
            <v>01</v>
          </cell>
          <cell r="D1259" t="str">
            <v>11</v>
          </cell>
          <cell r="E1259" t="str">
            <v>LIMA</v>
          </cell>
          <cell r="F1259" t="str">
            <v>LIMA</v>
          </cell>
          <cell r="G1259" t="str">
            <v>EL AGUSTINO</v>
          </cell>
          <cell r="H1259" t="str">
            <v>011277</v>
          </cell>
          <cell r="I1259" t="str">
            <v>2</v>
          </cell>
        </row>
        <row r="1260">
          <cell r="A1260" t="str">
            <v>LIMALIMAINDEPENDENCIA</v>
          </cell>
          <cell r="B1260" t="str">
            <v>15</v>
          </cell>
          <cell r="C1260" t="str">
            <v>01</v>
          </cell>
          <cell r="D1260" t="str">
            <v>12</v>
          </cell>
          <cell r="E1260" t="str">
            <v>LIMA</v>
          </cell>
          <cell r="F1260" t="str">
            <v>LIMA</v>
          </cell>
          <cell r="G1260" t="str">
            <v>INDEPENDENCIA</v>
          </cell>
          <cell r="H1260" t="str">
            <v>013031</v>
          </cell>
          <cell r="I1260" t="str">
            <v>2</v>
          </cell>
        </row>
        <row r="1261">
          <cell r="A1261" t="str">
            <v>LIMALIMAJESUS MARIA</v>
          </cell>
          <cell r="B1261" t="str">
            <v>15</v>
          </cell>
          <cell r="C1261" t="str">
            <v>01</v>
          </cell>
          <cell r="D1261" t="str">
            <v>13</v>
          </cell>
          <cell r="E1261" t="str">
            <v>LIMA</v>
          </cell>
          <cell r="F1261" t="str">
            <v>LIMA</v>
          </cell>
          <cell r="G1261" t="str">
            <v>JESUS MARIA</v>
          </cell>
          <cell r="H1261" t="str">
            <v>011251</v>
          </cell>
          <cell r="I1261" t="str">
            <v>2</v>
          </cell>
        </row>
        <row r="1262">
          <cell r="A1262" t="str">
            <v>LIMALIMALA MOLINA</v>
          </cell>
          <cell r="B1262" t="str">
            <v>15</v>
          </cell>
          <cell r="C1262" t="str">
            <v>01</v>
          </cell>
          <cell r="D1262" t="str">
            <v>14</v>
          </cell>
          <cell r="E1262" t="str">
            <v>LIMA</v>
          </cell>
          <cell r="F1262" t="str">
            <v>LIMA</v>
          </cell>
          <cell r="G1262" t="str">
            <v>LA MOLINA</v>
          </cell>
          <cell r="H1262" t="str">
            <v>013020</v>
          </cell>
          <cell r="I1262" t="str">
            <v>2</v>
          </cell>
        </row>
        <row r="1263">
          <cell r="A1263" t="str">
            <v>LIMALIMALA VICTORIA</v>
          </cell>
          <cell r="B1263" t="str">
            <v>15</v>
          </cell>
          <cell r="C1263" t="str">
            <v>01</v>
          </cell>
          <cell r="D1263" t="str">
            <v>15</v>
          </cell>
          <cell r="E1263" t="str">
            <v>LIMA</v>
          </cell>
          <cell r="F1263" t="str">
            <v>LIMA</v>
          </cell>
          <cell r="G1263" t="str">
            <v>LA VICTORIA</v>
          </cell>
          <cell r="H1263" t="str">
            <v>011252</v>
          </cell>
          <cell r="I1263" t="str">
            <v>2</v>
          </cell>
        </row>
        <row r="1264">
          <cell r="A1264" t="str">
            <v>LIMALIMALINCE</v>
          </cell>
          <cell r="B1264" t="str">
            <v>15</v>
          </cell>
          <cell r="C1264" t="str">
            <v>01</v>
          </cell>
          <cell r="D1264" t="str">
            <v>16</v>
          </cell>
          <cell r="E1264" t="str">
            <v>LIMA</v>
          </cell>
          <cell r="F1264" t="str">
            <v>LIMA</v>
          </cell>
          <cell r="G1264" t="str">
            <v>LINCE</v>
          </cell>
          <cell r="H1264" t="str">
            <v>013032</v>
          </cell>
          <cell r="I1264" t="str">
            <v>2</v>
          </cell>
        </row>
        <row r="1265">
          <cell r="A1265" t="str">
            <v>LIMALIMALOS OLIVOS</v>
          </cell>
          <cell r="B1265" t="str">
            <v>15</v>
          </cell>
          <cell r="C1265" t="str">
            <v>01</v>
          </cell>
          <cell r="D1265" t="str">
            <v>17</v>
          </cell>
          <cell r="E1265" t="str">
            <v>LIMA</v>
          </cell>
          <cell r="F1265" t="str">
            <v>LIMA</v>
          </cell>
          <cell r="G1265" t="str">
            <v>LOS OLIVOS</v>
          </cell>
          <cell r="H1265" t="str">
            <v>013034</v>
          </cell>
          <cell r="I1265" t="str">
            <v>2</v>
          </cell>
        </row>
        <row r="1266">
          <cell r="A1266" t="str">
            <v>LIMALIMALURIGANCHO</v>
          </cell>
          <cell r="B1266" t="str">
            <v>15</v>
          </cell>
          <cell r="C1266" t="str">
            <v>01</v>
          </cell>
          <cell r="D1266" t="str">
            <v>18</v>
          </cell>
          <cell r="E1266" t="str">
            <v>LIMA</v>
          </cell>
          <cell r="F1266" t="str">
            <v>LIMA</v>
          </cell>
          <cell r="G1266" t="str">
            <v>LURIGANCHO</v>
          </cell>
          <cell r="H1266" t="str">
            <v>011284</v>
          </cell>
          <cell r="I1266" t="str">
            <v>2</v>
          </cell>
        </row>
        <row r="1267">
          <cell r="A1267" t="str">
            <v>LIMALIMALURIN</v>
          </cell>
          <cell r="B1267" t="str">
            <v>15</v>
          </cell>
          <cell r="C1267" t="str">
            <v>01</v>
          </cell>
          <cell r="D1267" t="str">
            <v>19</v>
          </cell>
          <cell r="E1267" t="str">
            <v>LIMA</v>
          </cell>
          <cell r="F1267" t="str">
            <v>LIMA</v>
          </cell>
          <cell r="G1267" t="str">
            <v>LURIN</v>
          </cell>
          <cell r="H1267" t="str">
            <v>011254</v>
          </cell>
          <cell r="I1267" t="str">
            <v>2</v>
          </cell>
        </row>
        <row r="1268">
          <cell r="A1268" t="str">
            <v>LIMALIMAMAGDALENA DEL MAR</v>
          </cell>
          <cell r="B1268" t="str">
            <v>15</v>
          </cell>
          <cell r="C1268" t="str">
            <v>01</v>
          </cell>
          <cell r="D1268" t="str">
            <v>20</v>
          </cell>
          <cell r="E1268" t="str">
            <v>LIMA</v>
          </cell>
          <cell r="F1268" t="str">
            <v>LIMA</v>
          </cell>
          <cell r="G1268" t="str">
            <v>MAGDALENA DEL MAR</v>
          </cell>
          <cell r="H1268" t="str">
            <v>011268</v>
          </cell>
          <cell r="I1268" t="str">
            <v>2</v>
          </cell>
        </row>
        <row r="1269">
          <cell r="A1269" t="str">
            <v>LIMALIMAMAGDALENA VIEJA</v>
          </cell>
          <cell r="B1269" t="str">
            <v>15</v>
          </cell>
          <cell r="C1269" t="str">
            <v>01</v>
          </cell>
          <cell r="D1269" t="str">
            <v>21</v>
          </cell>
          <cell r="E1269" t="str">
            <v>LIMA</v>
          </cell>
          <cell r="F1269" t="str">
            <v>LIMA</v>
          </cell>
          <cell r="G1269" t="str">
            <v>MAGDALENA VIEJA</v>
          </cell>
          <cell r="H1269" t="str">
            <v>011269</v>
          </cell>
          <cell r="I1269" t="str">
            <v>2</v>
          </cell>
        </row>
        <row r="1270">
          <cell r="A1270" t="str">
            <v>LIMALIMAMIRAFLORES</v>
          </cell>
          <cell r="B1270" t="str">
            <v>15</v>
          </cell>
          <cell r="C1270" t="str">
            <v>01</v>
          </cell>
          <cell r="D1270" t="str">
            <v>22</v>
          </cell>
          <cell r="E1270" t="str">
            <v>LIMA</v>
          </cell>
          <cell r="F1270" t="str">
            <v>LIMA</v>
          </cell>
          <cell r="G1270" t="str">
            <v>MIRAFLORES</v>
          </cell>
          <cell r="H1270" t="str">
            <v>013030</v>
          </cell>
          <cell r="I1270" t="str">
            <v>2</v>
          </cell>
        </row>
        <row r="1271">
          <cell r="A1271" t="str">
            <v>LIMALIMAPACHACAMAC</v>
          </cell>
          <cell r="B1271" t="str">
            <v>15</v>
          </cell>
          <cell r="C1271" t="str">
            <v>01</v>
          </cell>
          <cell r="D1271" t="str">
            <v>23</v>
          </cell>
          <cell r="E1271" t="str">
            <v>LIMA</v>
          </cell>
          <cell r="F1271" t="str">
            <v>LIMA</v>
          </cell>
          <cell r="G1271" t="str">
            <v>PACHACAMAC</v>
          </cell>
          <cell r="H1271" t="str">
            <v>011255</v>
          </cell>
          <cell r="I1271" t="str">
            <v>2</v>
          </cell>
        </row>
        <row r="1272">
          <cell r="A1272" t="str">
            <v>LIMALIMAPUCUSANA</v>
          </cell>
          <cell r="B1272" t="str">
            <v>15</v>
          </cell>
          <cell r="C1272" t="str">
            <v>01</v>
          </cell>
          <cell r="D1272" t="str">
            <v>24</v>
          </cell>
          <cell r="E1272" t="str">
            <v>LIMA</v>
          </cell>
          <cell r="F1272" t="str">
            <v>LIMA</v>
          </cell>
          <cell r="G1272" t="str">
            <v>PUCUSANA</v>
          </cell>
          <cell r="H1272" t="str">
            <v>011256</v>
          </cell>
          <cell r="I1272" t="str">
            <v>2</v>
          </cell>
        </row>
        <row r="1273">
          <cell r="A1273" t="str">
            <v>LIMALIMAPUENTE PIEDRA</v>
          </cell>
          <cell r="B1273" t="str">
            <v>15</v>
          </cell>
          <cell r="C1273" t="str">
            <v>01</v>
          </cell>
          <cell r="D1273" t="str">
            <v>25</v>
          </cell>
          <cell r="E1273" t="str">
            <v>LIMA</v>
          </cell>
          <cell r="F1273" t="str">
            <v>LIMA</v>
          </cell>
          <cell r="G1273" t="str">
            <v>PUENTE PIEDRA</v>
          </cell>
          <cell r="H1273" t="str">
            <v>011275</v>
          </cell>
          <cell r="I1273" t="str">
            <v>2</v>
          </cell>
        </row>
        <row r="1274">
          <cell r="A1274" t="str">
            <v>LIMALIMAPUNTA HERMOSA</v>
          </cell>
          <cell r="B1274" t="str">
            <v>15</v>
          </cell>
          <cell r="C1274" t="str">
            <v>01</v>
          </cell>
          <cell r="D1274" t="str">
            <v>26</v>
          </cell>
          <cell r="E1274" t="str">
            <v>LIMA</v>
          </cell>
          <cell r="F1274" t="str">
            <v>LIMA</v>
          </cell>
          <cell r="G1274" t="str">
            <v>PUNTA HERMOSA</v>
          </cell>
          <cell r="H1274" t="str">
            <v>011257</v>
          </cell>
          <cell r="I1274" t="str">
            <v>2</v>
          </cell>
        </row>
        <row r="1275">
          <cell r="A1275" t="str">
            <v>LIMALIMAPUNTA NEGRA</v>
          </cell>
          <cell r="B1275" t="str">
            <v>15</v>
          </cell>
          <cell r="C1275" t="str">
            <v>01</v>
          </cell>
          <cell r="D1275" t="str">
            <v>27</v>
          </cell>
          <cell r="E1275" t="str">
            <v>LIMA</v>
          </cell>
          <cell r="F1275" t="str">
            <v>LIMA</v>
          </cell>
          <cell r="G1275" t="str">
            <v>PUNTA NEGRA</v>
          </cell>
          <cell r="H1275" t="str">
            <v>011258</v>
          </cell>
          <cell r="I1275" t="str">
            <v>2</v>
          </cell>
        </row>
        <row r="1276">
          <cell r="A1276" t="str">
            <v>LIMALIMARIMAC</v>
          </cell>
          <cell r="B1276" t="str">
            <v>15</v>
          </cell>
          <cell r="C1276" t="str">
            <v>01</v>
          </cell>
          <cell r="D1276" t="str">
            <v>28</v>
          </cell>
          <cell r="E1276" t="str">
            <v>LIMA</v>
          </cell>
          <cell r="F1276" t="str">
            <v>LIMA</v>
          </cell>
          <cell r="G1276" t="str">
            <v>RIMAC</v>
          </cell>
          <cell r="H1276" t="str">
            <v>011265</v>
          </cell>
          <cell r="I1276" t="str">
            <v>2</v>
          </cell>
        </row>
        <row r="1277">
          <cell r="A1277" t="str">
            <v>LIMALIMASAN BARTOLO</v>
          </cell>
          <cell r="B1277" t="str">
            <v>15</v>
          </cell>
          <cell r="C1277" t="str">
            <v>01</v>
          </cell>
          <cell r="D1277" t="str">
            <v>29</v>
          </cell>
          <cell r="E1277" t="str">
            <v>LIMA</v>
          </cell>
          <cell r="F1277" t="str">
            <v>LIMA</v>
          </cell>
          <cell r="G1277" t="str">
            <v>SAN BARTOLO</v>
          </cell>
          <cell r="H1277" t="str">
            <v>011259</v>
          </cell>
          <cell r="I1277" t="str">
            <v>2</v>
          </cell>
        </row>
        <row r="1278">
          <cell r="A1278" t="str">
            <v>LIMALIMASAN BORJA</v>
          </cell>
          <cell r="B1278" t="str">
            <v>15</v>
          </cell>
          <cell r="C1278" t="str">
            <v>01</v>
          </cell>
          <cell r="D1278" t="str">
            <v>30</v>
          </cell>
          <cell r="E1278" t="str">
            <v>LIMA</v>
          </cell>
          <cell r="F1278" t="str">
            <v>LIMA</v>
          </cell>
          <cell r="G1278" t="str">
            <v>SAN BORJA</v>
          </cell>
          <cell r="H1278" t="str">
            <v>011285</v>
          </cell>
          <cell r="I1278" t="str">
            <v>2</v>
          </cell>
        </row>
        <row r="1279">
          <cell r="A1279" t="str">
            <v>LIMALIMASAN ISIDRO</v>
          </cell>
          <cell r="B1279" t="str">
            <v>15</v>
          </cell>
          <cell r="C1279" t="str">
            <v>01</v>
          </cell>
          <cell r="D1279" t="str">
            <v>31</v>
          </cell>
          <cell r="E1279" t="str">
            <v>LIMA</v>
          </cell>
          <cell r="F1279" t="str">
            <v>LIMA</v>
          </cell>
          <cell r="G1279" t="str">
            <v>SAN ISIDRO</v>
          </cell>
          <cell r="H1279" t="str">
            <v>011270</v>
          </cell>
          <cell r="I1279" t="str">
            <v>2</v>
          </cell>
        </row>
        <row r="1280">
          <cell r="A1280" t="str">
            <v>LIMALIMASAN JUAN DE LURIGANCHO</v>
          </cell>
          <cell r="B1280" t="str">
            <v>15</v>
          </cell>
          <cell r="C1280" t="str">
            <v>01</v>
          </cell>
          <cell r="D1280" t="str">
            <v>32</v>
          </cell>
          <cell r="E1280" t="str">
            <v>LIMA</v>
          </cell>
          <cell r="F1280" t="str">
            <v>LIMA</v>
          </cell>
          <cell r="G1280" t="str">
            <v>SAN JUAN DE LURIGANCHO</v>
          </cell>
          <cell r="H1280" t="str">
            <v>011278</v>
          </cell>
          <cell r="I1280" t="str">
            <v>2</v>
          </cell>
        </row>
        <row r="1281">
          <cell r="A1281" t="str">
            <v>LIMALIMASAN JUAN DE MIRAFLORES</v>
          </cell>
          <cell r="B1281" t="str">
            <v>15</v>
          </cell>
          <cell r="C1281" t="str">
            <v>01</v>
          </cell>
          <cell r="D1281" t="str">
            <v>33</v>
          </cell>
          <cell r="E1281" t="str">
            <v>LIMA</v>
          </cell>
          <cell r="F1281" t="str">
            <v>LIMA</v>
          </cell>
          <cell r="G1281" t="str">
            <v>SAN JUAN DE MIRAFLORES</v>
          </cell>
          <cell r="H1281" t="str">
            <v>013021</v>
          </cell>
          <cell r="I1281" t="str">
            <v>2</v>
          </cell>
        </row>
        <row r="1282">
          <cell r="A1282" t="str">
            <v>LIMALIMASAN LUIS</v>
          </cell>
          <cell r="B1282" t="str">
            <v>15</v>
          </cell>
          <cell r="C1282" t="str">
            <v>01</v>
          </cell>
          <cell r="D1282" t="str">
            <v>34</v>
          </cell>
          <cell r="E1282" t="str">
            <v>LIMA</v>
          </cell>
          <cell r="F1282" t="str">
            <v>LIMA</v>
          </cell>
          <cell r="G1282" t="str">
            <v>SAN LUIS</v>
          </cell>
          <cell r="H1282" t="str">
            <v>011286</v>
          </cell>
          <cell r="I1282" t="str">
            <v>2</v>
          </cell>
        </row>
        <row r="1283">
          <cell r="A1283" t="str">
            <v>LIMALIMASAN MARTIN DE PORRES</v>
          </cell>
          <cell r="B1283" t="str">
            <v>15</v>
          </cell>
          <cell r="C1283" t="str">
            <v>01</v>
          </cell>
          <cell r="D1283" t="str">
            <v>35</v>
          </cell>
          <cell r="E1283" t="str">
            <v>LIMA</v>
          </cell>
          <cell r="F1283" t="str">
            <v>LIMA</v>
          </cell>
          <cell r="G1283" t="str">
            <v>SAN MARTIN DE PORRES</v>
          </cell>
          <cell r="H1283" t="str">
            <v>011267</v>
          </cell>
          <cell r="I1283" t="str">
            <v>2</v>
          </cell>
        </row>
        <row r="1284">
          <cell r="A1284" t="str">
            <v>LIMALIMASAN MIGUEL</v>
          </cell>
          <cell r="B1284" t="str">
            <v>15</v>
          </cell>
          <cell r="C1284" t="str">
            <v>01</v>
          </cell>
          <cell r="D1284" t="str">
            <v>36</v>
          </cell>
          <cell r="E1284" t="str">
            <v>LIMA</v>
          </cell>
          <cell r="F1284" t="str">
            <v>LIMA</v>
          </cell>
          <cell r="G1284" t="str">
            <v>SAN MIGUEL</v>
          </cell>
          <cell r="H1284" t="str">
            <v>011271</v>
          </cell>
          <cell r="I1284" t="str">
            <v>2</v>
          </cell>
        </row>
        <row r="1285">
          <cell r="A1285" t="str">
            <v>LIMALIMASANTA ANITA</v>
          </cell>
          <cell r="B1285" t="str">
            <v>15</v>
          </cell>
          <cell r="C1285" t="str">
            <v>01</v>
          </cell>
          <cell r="D1285" t="str">
            <v>37</v>
          </cell>
          <cell r="E1285" t="str">
            <v>LIMA</v>
          </cell>
          <cell r="F1285" t="str">
            <v>LIMA</v>
          </cell>
          <cell r="G1285" t="str">
            <v>SANTA ANITA</v>
          </cell>
          <cell r="H1285" t="str">
            <v>011282</v>
          </cell>
          <cell r="I1285" t="str">
            <v>2</v>
          </cell>
        </row>
        <row r="1286">
          <cell r="A1286" t="str">
            <v>LIMALIMASANTA MARIA DEL MAR</v>
          </cell>
          <cell r="B1286" t="str">
            <v>15</v>
          </cell>
          <cell r="C1286" t="str">
            <v>01</v>
          </cell>
          <cell r="D1286" t="str">
            <v>38</v>
          </cell>
          <cell r="E1286" t="str">
            <v>LIMA</v>
          </cell>
          <cell r="F1286" t="str">
            <v>LIMA</v>
          </cell>
          <cell r="G1286" t="str">
            <v>SANTA MARIA DEL MAR</v>
          </cell>
          <cell r="H1286" t="str">
            <v>011260</v>
          </cell>
          <cell r="I1286" t="str">
            <v>2</v>
          </cell>
        </row>
        <row r="1287">
          <cell r="A1287" t="str">
            <v>LIMALIMASANTA ROSA</v>
          </cell>
          <cell r="B1287" t="str">
            <v>15</v>
          </cell>
          <cell r="C1287" t="str">
            <v>01</v>
          </cell>
          <cell r="D1287" t="str">
            <v>39</v>
          </cell>
          <cell r="E1287" t="str">
            <v>LIMA</v>
          </cell>
          <cell r="F1287" t="str">
            <v>LIMA</v>
          </cell>
          <cell r="G1287" t="str">
            <v>SANTA ROSA</v>
          </cell>
          <cell r="H1287" t="str">
            <v>011276</v>
          </cell>
          <cell r="I1287" t="str">
            <v>2</v>
          </cell>
        </row>
        <row r="1288">
          <cell r="A1288" t="str">
            <v>LIMALIMASANTIAGO DE SURCO</v>
          </cell>
          <cell r="B1288" t="str">
            <v>15</v>
          </cell>
          <cell r="C1288" t="str">
            <v>01</v>
          </cell>
          <cell r="D1288" t="str">
            <v>40</v>
          </cell>
          <cell r="E1288" t="str">
            <v>LIMA</v>
          </cell>
          <cell r="F1288" t="str">
            <v>LIMA</v>
          </cell>
          <cell r="G1288" t="str">
            <v>SANTIAGO DE SURCO</v>
          </cell>
          <cell r="H1288" t="str">
            <v>013028</v>
          </cell>
          <cell r="I1288" t="str">
            <v>2</v>
          </cell>
        </row>
        <row r="1289">
          <cell r="A1289" t="str">
            <v>LIMALIMASURQUILLO</v>
          </cell>
          <cell r="B1289" t="str">
            <v>15</v>
          </cell>
          <cell r="C1289" t="str">
            <v>01</v>
          </cell>
          <cell r="D1289" t="str">
            <v>41</v>
          </cell>
          <cell r="E1289" t="str">
            <v>LIMA</v>
          </cell>
          <cell r="F1289" t="str">
            <v>LIMA</v>
          </cell>
          <cell r="G1289" t="str">
            <v>SURQUILLO</v>
          </cell>
          <cell r="H1289" t="str">
            <v>011287</v>
          </cell>
          <cell r="I1289" t="str">
            <v>2</v>
          </cell>
        </row>
        <row r="1290">
          <cell r="A1290" t="str">
            <v>LIMALIMAVILLA EL SALVADOR</v>
          </cell>
          <cell r="B1290" t="str">
            <v>15</v>
          </cell>
          <cell r="C1290" t="str">
            <v>01</v>
          </cell>
          <cell r="D1290" t="str">
            <v>42</v>
          </cell>
          <cell r="E1290" t="str">
            <v>LIMA</v>
          </cell>
          <cell r="F1290" t="str">
            <v>LIMA</v>
          </cell>
          <cell r="G1290" t="str">
            <v>VILLA EL SALVADOR</v>
          </cell>
          <cell r="H1290" t="str">
            <v>011262</v>
          </cell>
          <cell r="I1290" t="str">
            <v>2</v>
          </cell>
        </row>
        <row r="1291">
          <cell r="A1291" t="str">
            <v>LIMALIMAVILLA MARIA DEL TRIUNFO</v>
          </cell>
          <cell r="B1291" t="str">
            <v>15</v>
          </cell>
          <cell r="C1291" t="str">
            <v>01</v>
          </cell>
          <cell r="D1291" t="str">
            <v>43</v>
          </cell>
          <cell r="E1291" t="str">
            <v>LIMA</v>
          </cell>
          <cell r="F1291" t="str">
            <v>LIMA</v>
          </cell>
          <cell r="G1291" t="str">
            <v>VILLA MARIA DEL TRIUNFO</v>
          </cell>
          <cell r="H1291" t="str">
            <v>011263</v>
          </cell>
          <cell r="I1291" t="str">
            <v>2</v>
          </cell>
        </row>
        <row r="1292">
          <cell r="A1292" t="str">
            <v>LIMABARRANCABARRANCA</v>
          </cell>
          <cell r="B1292" t="str">
            <v>15</v>
          </cell>
          <cell r="C1292" t="str">
            <v>02</v>
          </cell>
          <cell r="D1292" t="str">
            <v>01</v>
          </cell>
          <cell r="E1292" t="str">
            <v>LIMA</v>
          </cell>
          <cell r="F1292" t="str">
            <v>BARRANCA</v>
          </cell>
          <cell r="G1292" t="str">
            <v>BARRANCA</v>
          </cell>
          <cell r="H1292" t="str">
            <v>011304</v>
          </cell>
          <cell r="I1292" t="str">
            <v>1</v>
          </cell>
        </row>
        <row r="1293">
          <cell r="A1293" t="str">
            <v>LIMABARRANCAPARAMONGA</v>
          </cell>
          <cell r="B1293" t="str">
            <v>15</v>
          </cell>
          <cell r="C1293" t="str">
            <v>02</v>
          </cell>
          <cell r="D1293" t="str">
            <v>02</v>
          </cell>
          <cell r="E1293" t="str">
            <v>LIMA</v>
          </cell>
          <cell r="F1293" t="str">
            <v>BARRANCA</v>
          </cell>
          <cell r="G1293" t="str">
            <v>PARAMONGA</v>
          </cell>
          <cell r="H1293" t="str">
            <v>012998</v>
          </cell>
          <cell r="I1293" t="str">
            <v>2</v>
          </cell>
        </row>
        <row r="1294">
          <cell r="A1294" t="str">
            <v>LIMABARRANCAPATIVILCA</v>
          </cell>
          <cell r="B1294" t="str">
            <v>15</v>
          </cell>
          <cell r="C1294" t="str">
            <v>02</v>
          </cell>
          <cell r="D1294" t="str">
            <v>03</v>
          </cell>
          <cell r="E1294" t="str">
            <v>LIMA</v>
          </cell>
          <cell r="F1294" t="str">
            <v>BARRANCA</v>
          </cell>
          <cell r="G1294" t="str">
            <v>PATIVILCA</v>
          </cell>
          <cell r="H1294" t="str">
            <v>011306</v>
          </cell>
          <cell r="I1294" t="str">
            <v>2</v>
          </cell>
        </row>
        <row r="1295">
          <cell r="A1295" t="str">
            <v>LIMABARRANCASUPE</v>
          </cell>
          <cell r="B1295" t="str">
            <v>15</v>
          </cell>
          <cell r="C1295" t="str">
            <v>02</v>
          </cell>
          <cell r="D1295" t="str">
            <v>04</v>
          </cell>
          <cell r="E1295" t="str">
            <v>LIMA</v>
          </cell>
          <cell r="F1295" t="str">
            <v>BARRANCA</v>
          </cell>
          <cell r="G1295" t="str">
            <v>SUPE</v>
          </cell>
          <cell r="H1295" t="str">
            <v>013033</v>
          </cell>
          <cell r="I1295" t="str">
            <v>2</v>
          </cell>
        </row>
        <row r="1296">
          <cell r="A1296" t="str">
            <v>LIMABARRANCASUPE PUERTO</v>
          </cell>
          <cell r="B1296" t="str">
            <v>15</v>
          </cell>
          <cell r="C1296" t="str">
            <v>02</v>
          </cell>
          <cell r="D1296" t="str">
            <v>05</v>
          </cell>
          <cell r="E1296" t="str">
            <v>LIMA</v>
          </cell>
          <cell r="F1296" t="str">
            <v>BARRANCA</v>
          </cell>
          <cell r="G1296" t="str">
            <v>SUPE PUERTO</v>
          </cell>
          <cell r="H1296" t="str">
            <v>011308</v>
          </cell>
          <cell r="I1296" t="str">
            <v>2</v>
          </cell>
        </row>
        <row r="1297">
          <cell r="A1297" t="str">
            <v>LIMACAJATAMBOCAJATAMBO</v>
          </cell>
          <cell r="B1297" t="str">
            <v>15</v>
          </cell>
          <cell r="C1297" t="str">
            <v>03</v>
          </cell>
          <cell r="D1297" t="str">
            <v>01</v>
          </cell>
          <cell r="E1297" t="str">
            <v>LIMA</v>
          </cell>
          <cell r="F1297" t="str">
            <v>CAJATAMBO</v>
          </cell>
          <cell r="G1297" t="str">
            <v>CAJATAMBO</v>
          </cell>
          <cell r="H1297" t="str">
            <v>011309</v>
          </cell>
          <cell r="I1297" t="str">
            <v>1</v>
          </cell>
        </row>
        <row r="1298">
          <cell r="A1298" t="str">
            <v>LIMACAJATAMBOCOPA</v>
          </cell>
          <cell r="B1298" t="str">
            <v>15</v>
          </cell>
          <cell r="C1298" t="str">
            <v>03</v>
          </cell>
          <cell r="D1298" t="str">
            <v>02</v>
          </cell>
          <cell r="E1298" t="str">
            <v>LIMA</v>
          </cell>
          <cell r="F1298" t="str">
            <v>CAJATAMBO</v>
          </cell>
          <cell r="G1298" t="str">
            <v>COPA</v>
          </cell>
          <cell r="H1298" t="str">
            <v>011310</v>
          </cell>
          <cell r="I1298" t="str">
            <v>2</v>
          </cell>
        </row>
        <row r="1299">
          <cell r="A1299" t="str">
            <v>LIMACAJATAMBOGORGOR</v>
          </cell>
          <cell r="B1299" t="str">
            <v>15</v>
          </cell>
          <cell r="C1299" t="str">
            <v>03</v>
          </cell>
          <cell r="D1299" t="str">
            <v>03</v>
          </cell>
          <cell r="E1299" t="str">
            <v>LIMA</v>
          </cell>
          <cell r="F1299" t="str">
            <v>CAJATAMBO</v>
          </cell>
          <cell r="G1299" t="str">
            <v>GORGOR</v>
          </cell>
          <cell r="H1299" t="str">
            <v>011311</v>
          </cell>
          <cell r="I1299" t="str">
            <v>2</v>
          </cell>
        </row>
        <row r="1300">
          <cell r="A1300" t="str">
            <v>LIMACAJATAMBOHUANCAPON</v>
          </cell>
          <cell r="B1300" t="str">
            <v>15</v>
          </cell>
          <cell r="C1300" t="str">
            <v>03</v>
          </cell>
          <cell r="D1300" t="str">
            <v>04</v>
          </cell>
          <cell r="E1300" t="str">
            <v>LIMA</v>
          </cell>
          <cell r="F1300" t="str">
            <v>CAJATAMBO</v>
          </cell>
          <cell r="G1300" t="str">
            <v>HUANCAPON</v>
          </cell>
          <cell r="H1300" t="str">
            <v>011312</v>
          </cell>
          <cell r="I1300" t="str">
            <v>2</v>
          </cell>
        </row>
        <row r="1301">
          <cell r="A1301" t="str">
            <v>LIMACAJATAMBOMANAS</v>
          </cell>
          <cell r="B1301" t="str">
            <v>15</v>
          </cell>
          <cell r="C1301" t="str">
            <v>03</v>
          </cell>
          <cell r="D1301" t="str">
            <v>05</v>
          </cell>
          <cell r="E1301" t="str">
            <v>LIMA</v>
          </cell>
          <cell r="F1301" t="str">
            <v>CAJATAMBO</v>
          </cell>
          <cell r="G1301" t="str">
            <v>MANAS</v>
          </cell>
          <cell r="H1301" t="str">
            <v>011313</v>
          </cell>
          <cell r="I1301" t="str">
            <v>2</v>
          </cell>
        </row>
        <row r="1302">
          <cell r="A1302" t="str">
            <v>LIMACANTACANTA</v>
          </cell>
          <cell r="B1302" t="str">
            <v>15</v>
          </cell>
          <cell r="C1302" t="str">
            <v>04</v>
          </cell>
          <cell r="D1302" t="str">
            <v>01</v>
          </cell>
          <cell r="E1302" t="str">
            <v>LIMA</v>
          </cell>
          <cell r="F1302" t="str">
            <v>CANTA</v>
          </cell>
          <cell r="G1302" t="str">
            <v>CANTA</v>
          </cell>
          <cell r="H1302" t="str">
            <v>012814</v>
          </cell>
          <cell r="I1302" t="str">
            <v>1</v>
          </cell>
        </row>
        <row r="1303">
          <cell r="A1303" t="str">
            <v>LIMACANTAARAHUAY</v>
          </cell>
          <cell r="B1303" t="str">
            <v>15</v>
          </cell>
          <cell r="C1303" t="str">
            <v>04</v>
          </cell>
          <cell r="D1303" t="str">
            <v>02</v>
          </cell>
          <cell r="E1303" t="str">
            <v>LIMA</v>
          </cell>
          <cell r="F1303" t="str">
            <v>CANTA</v>
          </cell>
          <cell r="G1303" t="str">
            <v>ARAHUAY</v>
          </cell>
          <cell r="H1303" t="str">
            <v>011315</v>
          </cell>
          <cell r="I1303" t="str">
            <v>2</v>
          </cell>
        </row>
        <row r="1304">
          <cell r="A1304" t="str">
            <v>LIMACANTAHUAMANTANGA</v>
          </cell>
          <cell r="B1304" t="str">
            <v>15</v>
          </cell>
          <cell r="C1304" t="str">
            <v>04</v>
          </cell>
          <cell r="D1304" t="str">
            <v>03</v>
          </cell>
          <cell r="E1304" t="str">
            <v>LIMA</v>
          </cell>
          <cell r="F1304" t="str">
            <v>CANTA</v>
          </cell>
          <cell r="G1304" t="str">
            <v>HUAMANTANGA</v>
          </cell>
          <cell r="H1304" t="str">
            <v>011316</v>
          </cell>
          <cell r="I1304" t="str">
            <v>2</v>
          </cell>
        </row>
        <row r="1305">
          <cell r="A1305" t="str">
            <v>LIMACANTAHUAROS</v>
          </cell>
          <cell r="B1305" t="str">
            <v>15</v>
          </cell>
          <cell r="C1305" t="str">
            <v>04</v>
          </cell>
          <cell r="D1305" t="str">
            <v>04</v>
          </cell>
          <cell r="E1305" t="str">
            <v>LIMA</v>
          </cell>
          <cell r="F1305" t="str">
            <v>CANTA</v>
          </cell>
          <cell r="G1305" t="str">
            <v>HUAROS</v>
          </cell>
          <cell r="H1305" t="str">
            <v>011317</v>
          </cell>
          <cell r="I1305" t="str">
            <v>2</v>
          </cell>
        </row>
        <row r="1306">
          <cell r="A1306" t="str">
            <v>LIMACANTALACHAQUI</v>
          </cell>
          <cell r="B1306" t="str">
            <v>15</v>
          </cell>
          <cell r="C1306" t="str">
            <v>04</v>
          </cell>
          <cell r="D1306" t="str">
            <v>05</v>
          </cell>
          <cell r="E1306" t="str">
            <v>LIMA</v>
          </cell>
          <cell r="F1306" t="str">
            <v>CANTA</v>
          </cell>
          <cell r="G1306" t="str">
            <v>LACHAQUI</v>
          </cell>
          <cell r="H1306" t="str">
            <v>011318</v>
          </cell>
          <cell r="I1306" t="str">
            <v>2</v>
          </cell>
        </row>
        <row r="1307">
          <cell r="A1307" t="str">
            <v>LIMACANTASAN BUENAVENTURA</v>
          </cell>
          <cell r="B1307" t="str">
            <v>15</v>
          </cell>
          <cell r="C1307" t="str">
            <v>04</v>
          </cell>
          <cell r="D1307" t="str">
            <v>06</v>
          </cell>
          <cell r="E1307" t="str">
            <v>LIMA</v>
          </cell>
          <cell r="F1307" t="str">
            <v>CANTA</v>
          </cell>
          <cell r="G1307" t="str">
            <v>SAN BUENAVENTURA</v>
          </cell>
          <cell r="H1307" t="str">
            <v>011319</v>
          </cell>
          <cell r="I1307" t="str">
            <v>2</v>
          </cell>
        </row>
        <row r="1308">
          <cell r="A1308" t="str">
            <v>LIMACANTASANTA ROSA DE QUIVES</v>
          </cell>
          <cell r="B1308" t="str">
            <v>15</v>
          </cell>
          <cell r="C1308" t="str">
            <v>04</v>
          </cell>
          <cell r="D1308" t="str">
            <v>07</v>
          </cell>
          <cell r="E1308" t="str">
            <v>LIMA</v>
          </cell>
          <cell r="F1308" t="str">
            <v>CANTA</v>
          </cell>
          <cell r="G1308" t="str">
            <v>SANTA ROSA DE QUIVES</v>
          </cell>
          <cell r="H1308" t="str">
            <v>011320</v>
          </cell>
          <cell r="I1308" t="str">
            <v>2</v>
          </cell>
        </row>
        <row r="1309">
          <cell r="A1309" t="str">
            <v>LIMASAN VICENTE DE CAÑETESAN VICENTE DE CAÑETE</v>
          </cell>
          <cell r="B1309" t="str">
            <v>15</v>
          </cell>
          <cell r="C1309" t="str">
            <v>05</v>
          </cell>
          <cell r="D1309" t="str">
            <v>01</v>
          </cell>
          <cell r="E1309" t="str">
            <v>LIMA</v>
          </cell>
          <cell r="F1309" t="str">
            <v>SAN VICENTE DE CAÑETE</v>
          </cell>
          <cell r="G1309" t="str">
            <v>SAN VICENTE DE CAÑETE</v>
          </cell>
          <cell r="H1309" t="str">
            <v>011339</v>
          </cell>
          <cell r="I1309" t="str">
            <v>1</v>
          </cell>
        </row>
        <row r="1310">
          <cell r="A1310" t="str">
            <v>LIMASAN VICENTE DE CAÑETEASIA</v>
          </cell>
          <cell r="B1310" t="str">
            <v>15</v>
          </cell>
          <cell r="C1310" t="str">
            <v>05</v>
          </cell>
          <cell r="D1310" t="str">
            <v>02</v>
          </cell>
          <cell r="E1310" t="str">
            <v>LIMA</v>
          </cell>
          <cell r="F1310" t="str">
            <v>SAN VICENTE DE CAÑETE</v>
          </cell>
          <cell r="G1310" t="str">
            <v>ASIA</v>
          </cell>
          <cell r="H1310" t="str">
            <v>011348</v>
          </cell>
          <cell r="I1310" t="str">
            <v>2</v>
          </cell>
        </row>
        <row r="1311">
          <cell r="A1311" t="str">
            <v>LIMASAN VICENTE DE CAÑETECALANGO</v>
          </cell>
          <cell r="B1311" t="str">
            <v>15</v>
          </cell>
          <cell r="C1311" t="str">
            <v>05</v>
          </cell>
          <cell r="D1311" t="str">
            <v>03</v>
          </cell>
          <cell r="E1311" t="str">
            <v>LIMA</v>
          </cell>
          <cell r="F1311" t="str">
            <v>SAN VICENTE DE CAÑETE</v>
          </cell>
          <cell r="G1311" t="str">
            <v>CALANGO</v>
          </cell>
          <cell r="H1311" t="str">
            <v>011349</v>
          </cell>
          <cell r="I1311" t="str">
            <v>2</v>
          </cell>
        </row>
        <row r="1312">
          <cell r="A1312" t="str">
            <v>LIMASAN VICENTE DE CAÑETECERRO AZUL</v>
          </cell>
          <cell r="B1312" t="str">
            <v>15</v>
          </cell>
          <cell r="C1312" t="str">
            <v>05</v>
          </cell>
          <cell r="D1312" t="str">
            <v>04</v>
          </cell>
          <cell r="E1312" t="str">
            <v>LIMA</v>
          </cell>
          <cell r="F1312" t="str">
            <v>SAN VICENTE DE CAÑETE</v>
          </cell>
          <cell r="G1312" t="str">
            <v>CERRO AZUL</v>
          </cell>
          <cell r="H1312" t="str">
            <v>011340</v>
          </cell>
          <cell r="I1312" t="str">
            <v>2</v>
          </cell>
        </row>
        <row r="1313">
          <cell r="A1313" t="str">
            <v>LIMASAN VICENTE DE CAÑETECHILCA</v>
          </cell>
          <cell r="B1313" t="str">
            <v>15</v>
          </cell>
          <cell r="C1313" t="str">
            <v>05</v>
          </cell>
          <cell r="D1313" t="str">
            <v>05</v>
          </cell>
          <cell r="E1313" t="str">
            <v>LIMA</v>
          </cell>
          <cell r="F1313" t="str">
            <v>SAN VICENTE DE CAÑETE</v>
          </cell>
          <cell r="G1313" t="str">
            <v>CHILCA</v>
          </cell>
          <cell r="H1313" t="str">
            <v>011350</v>
          </cell>
          <cell r="I1313" t="str">
            <v>2</v>
          </cell>
        </row>
        <row r="1314">
          <cell r="A1314" t="str">
            <v>LIMASAN VICENTE DE CAÑETECOAYLLO</v>
          </cell>
          <cell r="B1314" t="str">
            <v>15</v>
          </cell>
          <cell r="C1314" t="str">
            <v>05</v>
          </cell>
          <cell r="D1314" t="str">
            <v>06</v>
          </cell>
          <cell r="E1314" t="str">
            <v>LIMA</v>
          </cell>
          <cell r="F1314" t="str">
            <v>SAN VICENTE DE CAÑETE</v>
          </cell>
          <cell r="G1314" t="str">
            <v>COAYLLO</v>
          </cell>
          <cell r="H1314" t="str">
            <v>011351</v>
          </cell>
          <cell r="I1314" t="str">
            <v>2</v>
          </cell>
        </row>
        <row r="1315">
          <cell r="A1315" t="str">
            <v>LIMASAN VICENTE DE CAÑETEIMPERIAL</v>
          </cell>
          <cell r="B1315" t="str">
            <v>15</v>
          </cell>
          <cell r="C1315" t="str">
            <v>05</v>
          </cell>
          <cell r="D1315" t="str">
            <v>07</v>
          </cell>
          <cell r="E1315" t="str">
            <v>LIMA</v>
          </cell>
          <cell r="F1315" t="str">
            <v>SAN VICENTE DE CAÑETE</v>
          </cell>
          <cell r="G1315" t="str">
            <v>IMPERIAL</v>
          </cell>
          <cell r="H1315" t="str">
            <v>011341</v>
          </cell>
          <cell r="I1315" t="str">
            <v>2</v>
          </cell>
        </row>
        <row r="1316">
          <cell r="A1316" t="str">
            <v>LIMASAN VICENTE DE CAÑETELUNAHUANA</v>
          </cell>
          <cell r="B1316" t="str">
            <v>15</v>
          </cell>
          <cell r="C1316" t="str">
            <v>05</v>
          </cell>
          <cell r="D1316" t="str">
            <v>08</v>
          </cell>
          <cell r="E1316" t="str">
            <v>LIMA</v>
          </cell>
          <cell r="F1316" t="str">
            <v>SAN VICENTE DE CAÑETE</v>
          </cell>
          <cell r="G1316" t="str">
            <v>LUNAHUANA</v>
          </cell>
          <cell r="H1316" t="str">
            <v>011342</v>
          </cell>
          <cell r="I1316" t="str">
            <v>2</v>
          </cell>
        </row>
        <row r="1317">
          <cell r="A1317" t="str">
            <v>LIMASAN VICENTE DE CAÑETEMALA</v>
          </cell>
          <cell r="B1317" t="str">
            <v>15</v>
          </cell>
          <cell r="C1317" t="str">
            <v>05</v>
          </cell>
          <cell r="D1317" t="str">
            <v>09</v>
          </cell>
          <cell r="E1317" t="str">
            <v>LIMA</v>
          </cell>
          <cell r="F1317" t="str">
            <v>SAN VICENTE DE CAÑETE</v>
          </cell>
          <cell r="G1317" t="str">
            <v>MALA</v>
          </cell>
          <cell r="H1317" t="str">
            <v>011352</v>
          </cell>
          <cell r="I1317" t="str">
            <v>2</v>
          </cell>
        </row>
        <row r="1318">
          <cell r="A1318" t="str">
            <v>LIMASAN VICENTE DE CAÑETENUEVO IMPERIAL</v>
          </cell>
          <cell r="B1318" t="str">
            <v>15</v>
          </cell>
          <cell r="C1318" t="str">
            <v>05</v>
          </cell>
          <cell r="D1318" t="str">
            <v>10</v>
          </cell>
          <cell r="E1318" t="str">
            <v>LIMA</v>
          </cell>
          <cell r="F1318" t="str">
            <v>SAN VICENTE DE CAÑETE</v>
          </cell>
          <cell r="G1318" t="str">
            <v>NUEVO IMPERIAL</v>
          </cell>
          <cell r="H1318" t="str">
            <v>011343</v>
          </cell>
          <cell r="I1318" t="str">
            <v>2</v>
          </cell>
        </row>
        <row r="1319">
          <cell r="A1319" t="str">
            <v>LIMASAN VICENTE DE CAÑETEPACARAN</v>
          </cell>
          <cell r="B1319" t="str">
            <v>15</v>
          </cell>
          <cell r="C1319" t="str">
            <v>05</v>
          </cell>
          <cell r="D1319" t="str">
            <v>11</v>
          </cell>
          <cell r="E1319" t="str">
            <v>LIMA</v>
          </cell>
          <cell r="F1319" t="str">
            <v>SAN VICENTE DE CAÑETE</v>
          </cell>
          <cell r="G1319" t="str">
            <v>PACARAN</v>
          </cell>
          <cell r="H1319" t="str">
            <v>011344</v>
          </cell>
          <cell r="I1319" t="str">
            <v>2</v>
          </cell>
        </row>
        <row r="1320">
          <cell r="A1320" t="str">
            <v>LIMASAN VICENTE DE CAÑETEQUILMANA</v>
          </cell>
          <cell r="B1320" t="str">
            <v>15</v>
          </cell>
          <cell r="C1320" t="str">
            <v>05</v>
          </cell>
          <cell r="D1320" t="str">
            <v>12</v>
          </cell>
          <cell r="E1320" t="str">
            <v>LIMA</v>
          </cell>
          <cell r="F1320" t="str">
            <v>SAN VICENTE DE CAÑETE</v>
          </cell>
          <cell r="G1320" t="str">
            <v>QUILMANA</v>
          </cell>
          <cell r="H1320" t="str">
            <v>011345</v>
          </cell>
          <cell r="I1320" t="str">
            <v>2</v>
          </cell>
        </row>
        <row r="1321">
          <cell r="A1321" t="str">
            <v>LIMASAN VICENTE DE CAÑETESAN ANTONIO</v>
          </cell>
          <cell r="B1321" t="str">
            <v>15</v>
          </cell>
          <cell r="C1321" t="str">
            <v>05</v>
          </cell>
          <cell r="D1321" t="str">
            <v>13</v>
          </cell>
          <cell r="E1321" t="str">
            <v>LIMA</v>
          </cell>
          <cell r="F1321" t="str">
            <v>SAN VICENTE DE CAÑETE</v>
          </cell>
          <cell r="G1321" t="str">
            <v>SAN ANTONIO</v>
          </cell>
          <cell r="H1321" t="str">
            <v>011353</v>
          </cell>
          <cell r="I1321" t="str">
            <v>2</v>
          </cell>
        </row>
        <row r="1322">
          <cell r="A1322" t="str">
            <v>LIMASAN VICENTE DE CAÑETESAN LUIS</v>
          </cell>
          <cell r="B1322" t="str">
            <v>15</v>
          </cell>
          <cell r="C1322" t="str">
            <v>05</v>
          </cell>
          <cell r="D1322" t="str">
            <v>14</v>
          </cell>
          <cell r="E1322" t="str">
            <v>LIMA</v>
          </cell>
          <cell r="F1322" t="str">
            <v>SAN VICENTE DE CAÑETE</v>
          </cell>
          <cell r="G1322" t="str">
            <v>SAN LUIS</v>
          </cell>
          <cell r="H1322" t="str">
            <v>011346</v>
          </cell>
          <cell r="I1322" t="str">
            <v>2</v>
          </cell>
        </row>
        <row r="1323">
          <cell r="A1323" t="str">
            <v>LIMASAN VICENTE DE CAÑETESANTA CRUZ DE FLORES</v>
          </cell>
          <cell r="B1323" t="str">
            <v>15</v>
          </cell>
          <cell r="C1323" t="str">
            <v>05</v>
          </cell>
          <cell r="D1323" t="str">
            <v>15</v>
          </cell>
          <cell r="E1323" t="str">
            <v>LIMA</v>
          </cell>
          <cell r="F1323" t="str">
            <v>SAN VICENTE DE CAÑETE</v>
          </cell>
          <cell r="G1323" t="str">
            <v>SANTA CRUZ DE FLORES</v>
          </cell>
          <cell r="H1323" t="str">
            <v>011354</v>
          </cell>
          <cell r="I1323" t="str">
            <v>2</v>
          </cell>
        </row>
        <row r="1324">
          <cell r="A1324" t="str">
            <v>LIMASAN VICENTE DE CAÑETEZUÑIGA</v>
          </cell>
          <cell r="B1324" t="str">
            <v>15</v>
          </cell>
          <cell r="C1324" t="str">
            <v>05</v>
          </cell>
          <cell r="D1324" t="str">
            <v>16</v>
          </cell>
          <cell r="E1324" t="str">
            <v>LIMA</v>
          </cell>
          <cell r="F1324" t="str">
            <v>SAN VICENTE DE CAÑETE</v>
          </cell>
          <cell r="G1324" t="str">
            <v>ZUÑIGA</v>
          </cell>
          <cell r="H1324" t="str">
            <v>011347</v>
          </cell>
          <cell r="I1324" t="str">
            <v>2</v>
          </cell>
        </row>
        <row r="1325">
          <cell r="A1325" t="str">
            <v>LIMAHUARALHUARAL</v>
          </cell>
          <cell r="B1325" t="str">
            <v>15</v>
          </cell>
          <cell r="C1325" t="str">
            <v>06</v>
          </cell>
          <cell r="D1325" t="str">
            <v>01</v>
          </cell>
          <cell r="E1325" t="str">
            <v>LIMA</v>
          </cell>
          <cell r="F1325" t="str">
            <v>HUARAL</v>
          </cell>
          <cell r="G1325" t="str">
            <v>HUARAL</v>
          </cell>
          <cell r="H1325" t="str">
            <v>011321</v>
          </cell>
          <cell r="I1325" t="str">
            <v>1</v>
          </cell>
        </row>
        <row r="1326">
          <cell r="A1326" t="str">
            <v>LIMAHUARALATAVILLOS ALTO</v>
          </cell>
          <cell r="B1326" t="str">
            <v>15</v>
          </cell>
          <cell r="C1326" t="str">
            <v>06</v>
          </cell>
          <cell r="D1326" t="str">
            <v>02</v>
          </cell>
          <cell r="E1326" t="str">
            <v>LIMA</v>
          </cell>
          <cell r="F1326" t="str">
            <v>HUARAL</v>
          </cell>
          <cell r="G1326" t="str">
            <v>ATAVILLOS ALTO</v>
          </cell>
          <cell r="H1326" t="str">
            <v>011322</v>
          </cell>
          <cell r="I1326" t="str">
            <v>2</v>
          </cell>
        </row>
        <row r="1327">
          <cell r="A1327" t="str">
            <v>LIMAHUARALATAVILLOS BAJO</v>
          </cell>
          <cell r="B1327" t="str">
            <v>15</v>
          </cell>
          <cell r="C1327" t="str">
            <v>06</v>
          </cell>
          <cell r="D1327" t="str">
            <v>03</v>
          </cell>
          <cell r="E1327" t="str">
            <v>LIMA</v>
          </cell>
          <cell r="F1327" t="str">
            <v>HUARAL</v>
          </cell>
          <cell r="G1327" t="str">
            <v>ATAVILLOS BAJO</v>
          </cell>
          <cell r="H1327" t="str">
            <v>011327</v>
          </cell>
          <cell r="I1327" t="str">
            <v>2</v>
          </cell>
        </row>
        <row r="1328">
          <cell r="A1328" t="str">
            <v>LIMAHUARALAUCALLAMA</v>
          </cell>
          <cell r="B1328" t="str">
            <v>15</v>
          </cell>
          <cell r="C1328" t="str">
            <v>06</v>
          </cell>
          <cell r="D1328" t="str">
            <v>04</v>
          </cell>
          <cell r="E1328" t="str">
            <v>LIMA</v>
          </cell>
          <cell r="F1328" t="str">
            <v>HUARAL</v>
          </cell>
          <cell r="G1328" t="str">
            <v>AUCALLAMA</v>
          </cell>
          <cell r="H1328" t="str">
            <v>011324</v>
          </cell>
          <cell r="I1328" t="str">
            <v>2</v>
          </cell>
        </row>
        <row r="1329">
          <cell r="A1329" t="str">
            <v>LIMAHUARALCHANCAY</v>
          </cell>
          <cell r="B1329" t="str">
            <v>15</v>
          </cell>
          <cell r="C1329" t="str">
            <v>06</v>
          </cell>
          <cell r="D1329" t="str">
            <v>05</v>
          </cell>
          <cell r="E1329" t="str">
            <v>LIMA</v>
          </cell>
          <cell r="F1329" t="str">
            <v>HUARAL</v>
          </cell>
          <cell r="G1329" t="str">
            <v>CHANCAY</v>
          </cell>
          <cell r="H1329" t="str">
            <v>011325</v>
          </cell>
          <cell r="I1329" t="str">
            <v>2</v>
          </cell>
        </row>
        <row r="1330">
          <cell r="A1330" t="str">
            <v>LIMAHUARALIHUARI</v>
          </cell>
          <cell r="B1330" t="str">
            <v>15</v>
          </cell>
          <cell r="C1330" t="str">
            <v>06</v>
          </cell>
          <cell r="D1330" t="str">
            <v>06</v>
          </cell>
          <cell r="E1330" t="str">
            <v>LIMA</v>
          </cell>
          <cell r="F1330" t="str">
            <v>HUARAL</v>
          </cell>
          <cell r="G1330" t="str">
            <v>IHUARI</v>
          </cell>
          <cell r="H1330" t="str">
            <v>011326</v>
          </cell>
          <cell r="I1330" t="str">
            <v>2</v>
          </cell>
        </row>
        <row r="1331">
          <cell r="A1331" t="str">
            <v>LIMAHUARALLAMPIAN</v>
          </cell>
          <cell r="B1331" t="str">
            <v>15</v>
          </cell>
          <cell r="C1331" t="str">
            <v>06</v>
          </cell>
          <cell r="D1331" t="str">
            <v>07</v>
          </cell>
          <cell r="E1331" t="str">
            <v>LIMA</v>
          </cell>
          <cell r="F1331" t="str">
            <v>HUARAL</v>
          </cell>
          <cell r="G1331" t="str">
            <v>LAMPIAN</v>
          </cell>
          <cell r="H1331" t="str">
            <v>011323</v>
          </cell>
          <cell r="I1331" t="str">
            <v>2</v>
          </cell>
        </row>
        <row r="1332">
          <cell r="A1332" t="str">
            <v>LIMAHUARALPACARAOS</v>
          </cell>
          <cell r="B1332" t="str">
            <v>15</v>
          </cell>
          <cell r="C1332" t="str">
            <v>06</v>
          </cell>
          <cell r="D1332" t="str">
            <v>08</v>
          </cell>
          <cell r="E1332" t="str">
            <v>LIMA</v>
          </cell>
          <cell r="F1332" t="str">
            <v>HUARAL</v>
          </cell>
          <cell r="G1332" t="str">
            <v>PACARAOS</v>
          </cell>
          <cell r="H1332" t="str">
            <v>011328</v>
          </cell>
          <cell r="I1332" t="str">
            <v>2</v>
          </cell>
        </row>
        <row r="1333">
          <cell r="A1333" t="str">
            <v>LIMAHUARALSAN MIGUEL DE ACOS</v>
          </cell>
          <cell r="B1333" t="str">
            <v>15</v>
          </cell>
          <cell r="C1333" t="str">
            <v>06</v>
          </cell>
          <cell r="D1333" t="str">
            <v>09</v>
          </cell>
          <cell r="E1333" t="str">
            <v>LIMA</v>
          </cell>
          <cell r="F1333" t="str">
            <v>HUARAL</v>
          </cell>
          <cell r="G1333" t="str">
            <v>SAN MIGUEL DE ACOS</v>
          </cell>
          <cell r="H1333" t="str">
            <v>011329</v>
          </cell>
          <cell r="I1333" t="str">
            <v>2</v>
          </cell>
        </row>
        <row r="1334">
          <cell r="A1334" t="str">
            <v>LIMAHUARALSANTA CRUZ DE ANDAMARCA</v>
          </cell>
          <cell r="B1334" t="str">
            <v>15</v>
          </cell>
          <cell r="C1334" t="str">
            <v>06</v>
          </cell>
          <cell r="D1334" t="str">
            <v>10</v>
          </cell>
          <cell r="E1334" t="str">
            <v>LIMA</v>
          </cell>
          <cell r="F1334" t="str">
            <v>HUARAL</v>
          </cell>
          <cell r="G1334" t="str">
            <v>SANTA CRUZ DE ANDAMARCA</v>
          </cell>
          <cell r="H1334" t="str">
            <v>011330</v>
          </cell>
          <cell r="I1334" t="str">
            <v>2</v>
          </cell>
        </row>
        <row r="1335">
          <cell r="A1335" t="str">
            <v>LIMAHUARALSUMBILCA</v>
          </cell>
          <cell r="B1335" t="str">
            <v>15</v>
          </cell>
          <cell r="C1335" t="str">
            <v>06</v>
          </cell>
          <cell r="D1335" t="str">
            <v>11</v>
          </cell>
          <cell r="E1335" t="str">
            <v>LIMA</v>
          </cell>
          <cell r="F1335" t="str">
            <v>HUARAL</v>
          </cell>
          <cell r="G1335" t="str">
            <v>SUMBILCA</v>
          </cell>
          <cell r="H1335" t="str">
            <v>011331</v>
          </cell>
          <cell r="I1335" t="str">
            <v>2</v>
          </cell>
        </row>
        <row r="1336">
          <cell r="A1336" t="str">
            <v>LIMAHUARALVEINTISIETE DE NOVIEMBRE</v>
          </cell>
          <cell r="B1336" t="str">
            <v>15</v>
          </cell>
          <cell r="C1336" t="str">
            <v>06</v>
          </cell>
          <cell r="D1336" t="str">
            <v>12</v>
          </cell>
          <cell r="E1336" t="str">
            <v>LIMA</v>
          </cell>
          <cell r="F1336" t="str">
            <v>HUARAL</v>
          </cell>
          <cell r="G1336" t="str">
            <v>VEINTISIETE DE NOVIEMBRE</v>
          </cell>
          <cell r="H1336" t="str">
            <v>011332</v>
          </cell>
          <cell r="I1336" t="str">
            <v>2</v>
          </cell>
        </row>
        <row r="1337">
          <cell r="A1337" t="str">
            <v>LIMAHUAROCHIRIMATUCANA</v>
          </cell>
          <cell r="B1337" t="str">
            <v>15</v>
          </cell>
          <cell r="C1337" t="str">
            <v>07</v>
          </cell>
          <cell r="D1337" t="str">
            <v>01</v>
          </cell>
          <cell r="E1337" t="str">
            <v>LIMA</v>
          </cell>
          <cell r="F1337" t="str">
            <v>HUAROCHIRI</v>
          </cell>
          <cell r="G1337" t="str">
            <v>MATUCANA</v>
          </cell>
          <cell r="H1337" t="str">
            <v>011355</v>
          </cell>
          <cell r="I1337" t="str">
            <v>1</v>
          </cell>
        </row>
        <row r="1338">
          <cell r="A1338" t="str">
            <v>LIMAHUAROCHIRIANTIOQUIA</v>
          </cell>
          <cell r="B1338" t="str">
            <v>15</v>
          </cell>
          <cell r="C1338" t="str">
            <v>07</v>
          </cell>
          <cell r="D1338" t="str">
            <v>02</v>
          </cell>
          <cell r="E1338" t="str">
            <v>LIMA</v>
          </cell>
          <cell r="F1338" t="str">
            <v>HUAROCHIRI</v>
          </cell>
          <cell r="G1338" t="str">
            <v>ANTIOQUIA</v>
          </cell>
          <cell r="H1338" t="str">
            <v>011375</v>
          </cell>
          <cell r="I1338" t="str">
            <v>2</v>
          </cell>
        </row>
        <row r="1339">
          <cell r="A1339" t="str">
            <v>LIMAHUAROCHIRICALLAHUANCA</v>
          </cell>
          <cell r="B1339" t="str">
            <v>15</v>
          </cell>
          <cell r="C1339" t="str">
            <v>07</v>
          </cell>
          <cell r="D1339" t="str">
            <v>03</v>
          </cell>
          <cell r="E1339" t="str">
            <v>LIMA</v>
          </cell>
          <cell r="F1339" t="str">
            <v>HUAROCHIRI</v>
          </cell>
          <cell r="G1339" t="str">
            <v>CALLAHUANCA</v>
          </cell>
          <cell r="H1339" t="str">
            <v>011366</v>
          </cell>
          <cell r="I1339" t="str">
            <v>2</v>
          </cell>
        </row>
        <row r="1340">
          <cell r="A1340" t="str">
            <v>LIMAHUAROCHIRICARAMPOMA</v>
          </cell>
          <cell r="B1340" t="str">
            <v>15</v>
          </cell>
          <cell r="C1340" t="str">
            <v>07</v>
          </cell>
          <cell r="D1340" t="str">
            <v>04</v>
          </cell>
          <cell r="E1340" t="str">
            <v>LIMA</v>
          </cell>
          <cell r="F1340" t="str">
            <v>HUAROCHIRI</v>
          </cell>
          <cell r="G1340" t="str">
            <v>CARAMPOMA</v>
          </cell>
          <cell r="H1340" t="str">
            <v>011367</v>
          </cell>
          <cell r="I1340" t="str">
            <v>2</v>
          </cell>
        </row>
        <row r="1341">
          <cell r="A1341" t="str">
            <v>LIMAHUAROCHIRICHICLA</v>
          </cell>
          <cell r="B1341" t="str">
            <v>15</v>
          </cell>
          <cell r="C1341" t="str">
            <v>07</v>
          </cell>
          <cell r="D1341" t="str">
            <v>05</v>
          </cell>
          <cell r="E1341" t="str">
            <v>LIMA</v>
          </cell>
          <cell r="F1341" t="str">
            <v>HUAROCHIRI</v>
          </cell>
          <cell r="G1341" t="str">
            <v>CHICLA</v>
          </cell>
          <cell r="H1341" t="str">
            <v>012557</v>
          </cell>
          <cell r="I1341" t="str">
            <v>2</v>
          </cell>
        </row>
        <row r="1342">
          <cell r="A1342" t="str">
            <v>LIMAHUAROCHIRICUENCA</v>
          </cell>
          <cell r="B1342" t="str">
            <v>15</v>
          </cell>
          <cell r="C1342" t="str">
            <v>07</v>
          </cell>
          <cell r="D1342" t="str">
            <v>06</v>
          </cell>
          <cell r="E1342" t="str">
            <v>LIMA</v>
          </cell>
          <cell r="F1342" t="str">
            <v>HUAROCHIRI</v>
          </cell>
          <cell r="G1342" t="str">
            <v>CUENCA</v>
          </cell>
          <cell r="H1342" t="str">
            <v>011376</v>
          </cell>
          <cell r="I1342" t="str">
            <v>2</v>
          </cell>
        </row>
        <row r="1343">
          <cell r="A1343" t="str">
            <v>LIMAHUAROCHIRIHUACHUPAMPA</v>
          </cell>
          <cell r="B1343" t="str">
            <v>15</v>
          </cell>
          <cell r="C1343" t="str">
            <v>07</v>
          </cell>
          <cell r="D1343" t="str">
            <v>07</v>
          </cell>
          <cell r="E1343" t="str">
            <v>LIMA</v>
          </cell>
          <cell r="F1343" t="str">
            <v>HUAROCHIRI</v>
          </cell>
          <cell r="G1343" t="str">
            <v>HUACHUPAMPA</v>
          </cell>
          <cell r="H1343" t="str">
            <v>011368</v>
          </cell>
          <cell r="I1343" t="str">
            <v>2</v>
          </cell>
        </row>
        <row r="1344">
          <cell r="A1344" t="str">
            <v>LIMAHUAROCHIRIHUANZA</v>
          </cell>
          <cell r="B1344" t="str">
            <v>15</v>
          </cell>
          <cell r="C1344" t="str">
            <v>07</v>
          </cell>
          <cell r="D1344" t="str">
            <v>08</v>
          </cell>
          <cell r="E1344" t="str">
            <v>LIMA</v>
          </cell>
          <cell r="F1344" t="str">
            <v>HUAROCHIRI</v>
          </cell>
          <cell r="G1344" t="str">
            <v>HUANZA</v>
          </cell>
          <cell r="H1344" t="str">
            <v>011369</v>
          </cell>
          <cell r="I1344" t="str">
            <v>2</v>
          </cell>
        </row>
        <row r="1345">
          <cell r="A1345" t="str">
            <v>LIMAHUAROCHIRIHUAROCHIRI</v>
          </cell>
          <cell r="B1345" t="str">
            <v>15</v>
          </cell>
          <cell r="C1345" t="str">
            <v>07</v>
          </cell>
          <cell r="D1345" t="str">
            <v>09</v>
          </cell>
          <cell r="E1345" t="str">
            <v>LIMA</v>
          </cell>
          <cell r="F1345" t="str">
            <v>HUAROCHIRI</v>
          </cell>
          <cell r="G1345" t="str">
            <v>HUAROCHIRI</v>
          </cell>
          <cell r="H1345" t="str">
            <v>011377</v>
          </cell>
          <cell r="I1345" t="str">
            <v>2</v>
          </cell>
        </row>
        <row r="1346">
          <cell r="A1346" t="str">
            <v>LIMAHUAROCHIRILAHUAYTAMBO</v>
          </cell>
          <cell r="B1346" t="str">
            <v>15</v>
          </cell>
          <cell r="C1346" t="str">
            <v>07</v>
          </cell>
          <cell r="D1346" t="str">
            <v>10</v>
          </cell>
          <cell r="E1346" t="str">
            <v>LIMA</v>
          </cell>
          <cell r="F1346" t="str">
            <v>HUAROCHIRI</v>
          </cell>
          <cell r="G1346" t="str">
            <v>LAHUAYTAMBO</v>
          </cell>
          <cell r="H1346" t="str">
            <v>011378</v>
          </cell>
          <cell r="I1346" t="str">
            <v>2</v>
          </cell>
        </row>
        <row r="1347">
          <cell r="A1347" t="str">
            <v>LIMAHUAROCHIRILANGA</v>
          </cell>
          <cell r="B1347" t="str">
            <v>15</v>
          </cell>
          <cell r="C1347" t="str">
            <v>07</v>
          </cell>
          <cell r="D1347" t="str">
            <v>11</v>
          </cell>
          <cell r="E1347" t="str">
            <v>LIMA</v>
          </cell>
          <cell r="F1347" t="str">
            <v>HUAROCHIRI</v>
          </cell>
          <cell r="G1347" t="str">
            <v>LANGA</v>
          </cell>
          <cell r="H1347" t="str">
            <v>012536</v>
          </cell>
          <cell r="I1347" t="str">
            <v>2</v>
          </cell>
        </row>
        <row r="1348">
          <cell r="A1348" t="str">
            <v>LIMAHUAROCHIRILARAOS</v>
          </cell>
          <cell r="B1348" t="str">
            <v>15</v>
          </cell>
          <cell r="C1348" t="str">
            <v>07</v>
          </cell>
          <cell r="D1348" t="str">
            <v>12</v>
          </cell>
          <cell r="E1348" t="str">
            <v>LIMA</v>
          </cell>
          <cell r="F1348" t="str">
            <v>HUAROCHIRI</v>
          </cell>
          <cell r="G1348" t="str">
            <v>LARAOS</v>
          </cell>
          <cell r="H1348" t="str">
            <v>011370</v>
          </cell>
          <cell r="I1348" t="str">
            <v>2</v>
          </cell>
        </row>
        <row r="1349">
          <cell r="A1349" t="str">
            <v>LIMAHUAROCHIRIMARIATANA</v>
          </cell>
          <cell r="B1349" t="str">
            <v>15</v>
          </cell>
          <cell r="C1349" t="str">
            <v>07</v>
          </cell>
          <cell r="D1349" t="str">
            <v>13</v>
          </cell>
          <cell r="E1349" t="str">
            <v>LIMA</v>
          </cell>
          <cell r="F1349" t="str">
            <v>HUAROCHIRI</v>
          </cell>
          <cell r="G1349" t="str">
            <v>MARIATANA</v>
          </cell>
          <cell r="H1349" t="str">
            <v>011380</v>
          </cell>
          <cell r="I1349" t="str">
            <v>2</v>
          </cell>
        </row>
        <row r="1350">
          <cell r="A1350" t="str">
            <v>LIMAHUAROCHIRIRICARDO PALMA</v>
          </cell>
          <cell r="B1350" t="str">
            <v>15</v>
          </cell>
          <cell r="C1350" t="str">
            <v>07</v>
          </cell>
          <cell r="D1350" t="str">
            <v>14</v>
          </cell>
          <cell r="E1350" t="str">
            <v>LIMA</v>
          </cell>
          <cell r="F1350" t="str">
            <v>HUAROCHIRI</v>
          </cell>
          <cell r="G1350" t="str">
            <v>RICARDO PALMA</v>
          </cell>
          <cell r="H1350" t="str">
            <v>011357</v>
          </cell>
          <cell r="I1350" t="str">
            <v>2</v>
          </cell>
        </row>
        <row r="1351">
          <cell r="A1351" t="str">
            <v>LIMAHUAROCHIRISAN ANDRES DE TUPICOCHA</v>
          </cell>
          <cell r="B1351" t="str">
            <v>15</v>
          </cell>
          <cell r="C1351" t="str">
            <v>07</v>
          </cell>
          <cell r="D1351" t="str">
            <v>15</v>
          </cell>
          <cell r="E1351" t="str">
            <v>LIMA</v>
          </cell>
          <cell r="F1351" t="str">
            <v>HUAROCHIRI</v>
          </cell>
          <cell r="G1351" t="str">
            <v>SAN ANDRES DE TUPICOCHA</v>
          </cell>
          <cell r="H1351" t="str">
            <v>011358</v>
          </cell>
          <cell r="I1351" t="str">
            <v>2</v>
          </cell>
        </row>
        <row r="1352">
          <cell r="A1352" t="str">
            <v>LIMAHUAROCHIRISAN ANTONIO</v>
          </cell>
          <cell r="B1352" t="str">
            <v>15</v>
          </cell>
          <cell r="C1352" t="str">
            <v>07</v>
          </cell>
          <cell r="D1352" t="str">
            <v>16</v>
          </cell>
          <cell r="E1352" t="str">
            <v>LIMA</v>
          </cell>
          <cell r="F1352" t="str">
            <v>HUAROCHIRI</v>
          </cell>
          <cell r="G1352" t="str">
            <v>SAN ANTONIO</v>
          </cell>
          <cell r="H1352" t="str">
            <v>011371</v>
          </cell>
          <cell r="I1352" t="str">
            <v>2</v>
          </cell>
        </row>
        <row r="1353">
          <cell r="A1353" t="str">
            <v>LIMAHUAROCHIRISAN BARTOLOME</v>
          </cell>
          <cell r="B1353" t="str">
            <v>15</v>
          </cell>
          <cell r="C1353" t="str">
            <v>07</v>
          </cell>
          <cell r="D1353" t="str">
            <v>17</v>
          </cell>
          <cell r="E1353" t="str">
            <v>LIMA</v>
          </cell>
          <cell r="F1353" t="str">
            <v>HUAROCHIRI</v>
          </cell>
          <cell r="G1353" t="str">
            <v>SAN BARTOLOME</v>
          </cell>
          <cell r="H1353" t="str">
            <v>011359</v>
          </cell>
          <cell r="I1353" t="str">
            <v>2</v>
          </cell>
        </row>
        <row r="1354">
          <cell r="A1354" t="str">
            <v>LIMAHUAROCHIRISAN DAMIAN</v>
          </cell>
          <cell r="B1354" t="str">
            <v>15</v>
          </cell>
          <cell r="C1354" t="str">
            <v>07</v>
          </cell>
          <cell r="D1354" t="str">
            <v>18</v>
          </cell>
          <cell r="E1354" t="str">
            <v>LIMA</v>
          </cell>
          <cell r="F1354" t="str">
            <v>HUAROCHIRI</v>
          </cell>
          <cell r="G1354" t="str">
            <v>SAN DAMIAN</v>
          </cell>
          <cell r="H1354" t="str">
            <v>011360</v>
          </cell>
          <cell r="I1354" t="str">
            <v>2</v>
          </cell>
        </row>
        <row r="1355">
          <cell r="A1355" t="str">
            <v>LIMAHUAROCHIRISAN JUAN DE IRIS</v>
          </cell>
          <cell r="B1355" t="str">
            <v>15</v>
          </cell>
          <cell r="C1355" t="str">
            <v>07</v>
          </cell>
          <cell r="D1355" t="str">
            <v>19</v>
          </cell>
          <cell r="E1355" t="str">
            <v>LIMA</v>
          </cell>
          <cell r="F1355" t="str">
            <v>HUAROCHIRI</v>
          </cell>
          <cell r="G1355" t="str">
            <v>SAN JUAN DE IRIS</v>
          </cell>
          <cell r="H1355" t="str">
            <v>011372</v>
          </cell>
          <cell r="I1355" t="str">
            <v>2</v>
          </cell>
        </row>
        <row r="1356">
          <cell r="A1356" t="str">
            <v>LIMAHUAROCHIRISAN JUAN DE TANTARANCHE</v>
          </cell>
          <cell r="B1356" t="str">
            <v>15</v>
          </cell>
          <cell r="C1356" t="str">
            <v>07</v>
          </cell>
          <cell r="D1356" t="str">
            <v>20</v>
          </cell>
          <cell r="E1356" t="str">
            <v>LIMA</v>
          </cell>
          <cell r="F1356" t="str">
            <v>HUAROCHIRI</v>
          </cell>
          <cell r="G1356" t="str">
            <v>SAN JUAN DE TANTARANCHE</v>
          </cell>
          <cell r="H1356" t="str">
            <v>012358</v>
          </cell>
          <cell r="I1356" t="str">
            <v>2</v>
          </cell>
        </row>
        <row r="1357">
          <cell r="A1357" t="str">
            <v>LIMAHUAROCHIRISAN LORENZO DE QUINTI</v>
          </cell>
          <cell r="B1357" t="str">
            <v>15</v>
          </cell>
          <cell r="C1357" t="str">
            <v>07</v>
          </cell>
          <cell r="D1357" t="str">
            <v>21</v>
          </cell>
          <cell r="E1357" t="str">
            <v>LIMA</v>
          </cell>
          <cell r="F1357" t="str">
            <v>HUAROCHIRI</v>
          </cell>
          <cell r="G1357" t="str">
            <v>SAN LORENZO DE QUINTI</v>
          </cell>
          <cell r="H1357" t="str">
            <v>011382</v>
          </cell>
          <cell r="I1357" t="str">
            <v>2</v>
          </cell>
        </row>
        <row r="1358">
          <cell r="A1358" t="str">
            <v>LIMAHUAROCHIRISAN MATEO</v>
          </cell>
          <cell r="B1358" t="str">
            <v>15</v>
          </cell>
          <cell r="C1358" t="str">
            <v>07</v>
          </cell>
          <cell r="D1358" t="str">
            <v>22</v>
          </cell>
          <cell r="E1358" t="str">
            <v>LIMA</v>
          </cell>
          <cell r="F1358" t="str">
            <v>HUAROCHIRI</v>
          </cell>
          <cell r="G1358" t="str">
            <v>SAN MATEO</v>
          </cell>
          <cell r="H1358" t="str">
            <v>011361</v>
          </cell>
          <cell r="I1358" t="str">
            <v>2</v>
          </cell>
        </row>
        <row r="1359">
          <cell r="A1359" t="str">
            <v>LIMAHUAROCHIRISAN MATEO DE OTAO</v>
          </cell>
          <cell r="B1359" t="str">
            <v>15</v>
          </cell>
          <cell r="C1359" t="str">
            <v>07</v>
          </cell>
          <cell r="D1359" t="str">
            <v>23</v>
          </cell>
          <cell r="E1359" t="str">
            <v>LIMA</v>
          </cell>
          <cell r="F1359" t="str">
            <v>HUAROCHIRI</v>
          </cell>
          <cell r="G1359" t="str">
            <v>SAN MATEO DE OTAO</v>
          </cell>
          <cell r="H1359" t="str">
            <v>011362</v>
          </cell>
          <cell r="I1359" t="str">
            <v>2</v>
          </cell>
        </row>
        <row r="1360">
          <cell r="A1360" t="str">
            <v>LIMAHUAROCHIRISAN PEDRO DE CASTA</v>
          </cell>
          <cell r="B1360" t="str">
            <v>15</v>
          </cell>
          <cell r="C1360" t="str">
            <v>07</v>
          </cell>
          <cell r="D1360" t="str">
            <v>24</v>
          </cell>
          <cell r="E1360" t="str">
            <v>LIMA</v>
          </cell>
          <cell r="F1360" t="str">
            <v>HUAROCHIRI</v>
          </cell>
          <cell r="G1360" t="str">
            <v>SAN PEDRO DE CASTA</v>
          </cell>
          <cell r="H1360" t="str">
            <v>011373</v>
          </cell>
          <cell r="I1360" t="str">
            <v>2</v>
          </cell>
        </row>
        <row r="1361">
          <cell r="A1361" t="str">
            <v>LIMAHUAROCHIRISAN PEDRO DE HUANCAYRE</v>
          </cell>
          <cell r="B1361" t="str">
            <v>15</v>
          </cell>
          <cell r="C1361" t="str">
            <v>07</v>
          </cell>
          <cell r="D1361" t="str">
            <v>25</v>
          </cell>
          <cell r="E1361" t="str">
            <v>LIMA</v>
          </cell>
          <cell r="F1361" t="str">
            <v>HUAROCHIRI</v>
          </cell>
          <cell r="G1361" t="str">
            <v>SAN PEDRO DE HUANCAYRE</v>
          </cell>
          <cell r="H1361" t="str">
            <v>011383</v>
          </cell>
          <cell r="I1361" t="str">
            <v>2</v>
          </cell>
        </row>
        <row r="1362">
          <cell r="A1362" t="str">
            <v>LIMAHUAROCHIRISANGALLAYA</v>
          </cell>
          <cell r="B1362" t="str">
            <v>15</v>
          </cell>
          <cell r="C1362" t="str">
            <v>07</v>
          </cell>
          <cell r="D1362" t="str">
            <v>26</v>
          </cell>
          <cell r="E1362" t="str">
            <v>LIMA</v>
          </cell>
          <cell r="F1362" t="str">
            <v>HUAROCHIRI</v>
          </cell>
          <cell r="G1362" t="str">
            <v>SANGALLAYA</v>
          </cell>
          <cell r="H1362" t="str">
            <v>012341</v>
          </cell>
          <cell r="I1362" t="str">
            <v>2</v>
          </cell>
        </row>
        <row r="1363">
          <cell r="A1363" t="str">
            <v>LIMAHUAROCHIRISANTA CRUZ DE COCACHACRA</v>
          </cell>
          <cell r="B1363" t="str">
            <v>15</v>
          </cell>
          <cell r="C1363" t="str">
            <v>07</v>
          </cell>
          <cell r="D1363" t="str">
            <v>27</v>
          </cell>
          <cell r="E1363" t="str">
            <v>LIMA</v>
          </cell>
          <cell r="F1363" t="str">
            <v>HUAROCHIRI</v>
          </cell>
          <cell r="G1363" t="str">
            <v>SANTA CRUZ DE COCACHACRA</v>
          </cell>
          <cell r="H1363" t="str">
            <v>011363</v>
          </cell>
          <cell r="I1363" t="str">
            <v>2</v>
          </cell>
        </row>
        <row r="1364">
          <cell r="A1364" t="str">
            <v>LIMAHUAROCHIRISANTA EULALIA</v>
          </cell>
          <cell r="B1364" t="str">
            <v>15</v>
          </cell>
          <cell r="C1364" t="str">
            <v>07</v>
          </cell>
          <cell r="D1364" t="str">
            <v>28</v>
          </cell>
          <cell r="E1364" t="str">
            <v>LIMA</v>
          </cell>
          <cell r="F1364" t="str">
            <v>HUAROCHIRI</v>
          </cell>
          <cell r="G1364" t="str">
            <v>SANTA EULALIA</v>
          </cell>
          <cell r="H1364" t="str">
            <v>011374</v>
          </cell>
          <cell r="I1364" t="str">
            <v>2</v>
          </cell>
        </row>
        <row r="1365">
          <cell r="A1365" t="str">
            <v>LIMAHUAROCHIRISANTIAGO DE ANCHUCAYA</v>
          </cell>
          <cell r="B1365" t="str">
            <v>15</v>
          </cell>
          <cell r="C1365" t="str">
            <v>07</v>
          </cell>
          <cell r="D1365" t="str">
            <v>29</v>
          </cell>
          <cell r="E1365" t="str">
            <v>LIMA</v>
          </cell>
          <cell r="F1365" t="str">
            <v>HUAROCHIRI</v>
          </cell>
          <cell r="G1365" t="str">
            <v>SANTIAGO DE ANCHUCAYA</v>
          </cell>
          <cell r="H1365" t="str">
            <v>012339</v>
          </cell>
          <cell r="I1365" t="str">
            <v>2</v>
          </cell>
        </row>
        <row r="1366">
          <cell r="A1366" t="str">
            <v>LIMAHUAROCHIRISANTIAGO DE TUNA</v>
          </cell>
          <cell r="B1366" t="str">
            <v>15</v>
          </cell>
          <cell r="C1366" t="str">
            <v>07</v>
          </cell>
          <cell r="D1366" t="str">
            <v>30</v>
          </cell>
          <cell r="E1366" t="str">
            <v>LIMA</v>
          </cell>
          <cell r="F1366" t="str">
            <v>HUAROCHIRI</v>
          </cell>
          <cell r="G1366" t="str">
            <v>SANTIAGO DE TUNA</v>
          </cell>
          <cell r="H1366" t="str">
            <v>011364</v>
          </cell>
          <cell r="I1366" t="str">
            <v>2</v>
          </cell>
        </row>
        <row r="1367">
          <cell r="A1367" t="str">
            <v>LIMAHUAROCHIRISANTO DOMINGO DE LOS OLLEROS</v>
          </cell>
          <cell r="B1367" t="str">
            <v>15</v>
          </cell>
          <cell r="C1367" t="str">
            <v>07</v>
          </cell>
          <cell r="D1367" t="str">
            <v>31</v>
          </cell>
          <cell r="E1367" t="str">
            <v>LIMA</v>
          </cell>
          <cell r="F1367" t="str">
            <v>HUAROCHIRI</v>
          </cell>
          <cell r="G1367" t="str">
            <v>SANTO DOMINGO DE LOS OLLEROS</v>
          </cell>
          <cell r="H1367" t="str">
            <v>012340</v>
          </cell>
          <cell r="I1367" t="str">
            <v>2</v>
          </cell>
        </row>
        <row r="1368">
          <cell r="A1368" t="str">
            <v>LIMAHUAROCHIRISURCO</v>
          </cell>
          <cell r="B1368" t="str">
            <v>15</v>
          </cell>
          <cell r="C1368" t="str">
            <v>07</v>
          </cell>
          <cell r="D1368" t="str">
            <v>32</v>
          </cell>
          <cell r="E1368" t="str">
            <v>LIMA</v>
          </cell>
          <cell r="F1368" t="str">
            <v>HUAROCHIRI</v>
          </cell>
          <cell r="G1368" t="str">
            <v>SURCO</v>
          </cell>
          <cell r="H1368" t="str">
            <v>011365</v>
          </cell>
          <cell r="I1368" t="str">
            <v>2</v>
          </cell>
        </row>
        <row r="1369">
          <cell r="A1369" t="str">
            <v>LIMAHUAURAHUACHO</v>
          </cell>
          <cell r="B1369" t="str">
            <v>15</v>
          </cell>
          <cell r="C1369" t="str">
            <v>08</v>
          </cell>
          <cell r="D1369" t="str">
            <v>01</v>
          </cell>
          <cell r="E1369" t="str">
            <v>LIMA</v>
          </cell>
          <cell r="F1369" t="str">
            <v>HUAURA</v>
          </cell>
          <cell r="G1369" t="str">
            <v>HUACHO</v>
          </cell>
          <cell r="H1369" t="str">
            <v>011292</v>
          </cell>
          <cell r="I1369" t="str">
            <v>1</v>
          </cell>
        </row>
        <row r="1370">
          <cell r="A1370" t="str">
            <v>LIMAHUAURAAMBAR</v>
          </cell>
          <cell r="B1370" t="str">
            <v>15</v>
          </cell>
          <cell r="C1370" t="str">
            <v>08</v>
          </cell>
          <cell r="D1370" t="str">
            <v>02</v>
          </cell>
          <cell r="E1370" t="str">
            <v>LIMA</v>
          </cell>
          <cell r="F1370" t="str">
            <v>HUAURA</v>
          </cell>
          <cell r="G1370" t="str">
            <v>AMBAR</v>
          </cell>
          <cell r="H1370" t="str">
            <v>011293</v>
          </cell>
          <cell r="I1370" t="str">
            <v>2</v>
          </cell>
        </row>
        <row r="1371">
          <cell r="A1371" t="str">
            <v>LIMAHUAURACALETA DE CARQUIN</v>
          </cell>
          <cell r="B1371" t="str">
            <v>15</v>
          </cell>
          <cell r="C1371" t="str">
            <v>08</v>
          </cell>
          <cell r="D1371" t="str">
            <v>03</v>
          </cell>
          <cell r="E1371" t="str">
            <v>LIMA</v>
          </cell>
          <cell r="F1371" t="str">
            <v>HUAURA</v>
          </cell>
          <cell r="G1371" t="str">
            <v>CALETA DE CARQUIN</v>
          </cell>
          <cell r="H1371" t="str">
            <v>011294</v>
          </cell>
          <cell r="I1371" t="str">
            <v>2</v>
          </cell>
        </row>
        <row r="1372">
          <cell r="A1372" t="str">
            <v>LIMAHUAURACHECRAS</v>
          </cell>
          <cell r="B1372" t="str">
            <v>15</v>
          </cell>
          <cell r="C1372" t="str">
            <v>08</v>
          </cell>
          <cell r="D1372" t="str">
            <v>04</v>
          </cell>
          <cell r="E1372" t="str">
            <v>LIMA</v>
          </cell>
          <cell r="F1372" t="str">
            <v>HUAURA</v>
          </cell>
          <cell r="G1372" t="str">
            <v>CHECRAS</v>
          </cell>
          <cell r="H1372" t="str">
            <v>011299</v>
          </cell>
          <cell r="I1372" t="str">
            <v>2</v>
          </cell>
        </row>
        <row r="1373">
          <cell r="A1373" t="str">
            <v>LIMAHUAURAHUALMAY</v>
          </cell>
          <cell r="B1373" t="str">
            <v>15</v>
          </cell>
          <cell r="C1373" t="str">
            <v>08</v>
          </cell>
          <cell r="D1373" t="str">
            <v>05</v>
          </cell>
          <cell r="E1373" t="str">
            <v>LIMA</v>
          </cell>
          <cell r="F1373" t="str">
            <v>HUAURA</v>
          </cell>
          <cell r="G1373" t="str">
            <v>HUALMAY</v>
          </cell>
          <cell r="H1373" t="str">
            <v>011295</v>
          </cell>
          <cell r="I1373" t="str">
            <v>2</v>
          </cell>
        </row>
        <row r="1374">
          <cell r="A1374" t="str">
            <v>LIMAHUAURAHUAURA</v>
          </cell>
          <cell r="B1374" t="str">
            <v>15</v>
          </cell>
          <cell r="C1374" t="str">
            <v>08</v>
          </cell>
          <cell r="D1374" t="str">
            <v>06</v>
          </cell>
          <cell r="E1374" t="str">
            <v>LIMA</v>
          </cell>
          <cell r="F1374" t="str">
            <v>HUAURA</v>
          </cell>
          <cell r="G1374" t="str">
            <v>HUAURA</v>
          </cell>
          <cell r="H1374" t="str">
            <v>011296</v>
          </cell>
          <cell r="I1374" t="str">
            <v>2</v>
          </cell>
        </row>
        <row r="1375">
          <cell r="A1375" t="str">
            <v>LIMAHUAURALEONCIO PRADO</v>
          </cell>
          <cell r="B1375" t="str">
            <v>15</v>
          </cell>
          <cell r="C1375" t="str">
            <v>08</v>
          </cell>
          <cell r="D1375" t="str">
            <v>07</v>
          </cell>
          <cell r="E1375" t="str">
            <v>LIMA</v>
          </cell>
          <cell r="F1375" t="str">
            <v>HUAURA</v>
          </cell>
          <cell r="G1375" t="str">
            <v>LEONCIO PRADO</v>
          </cell>
          <cell r="H1375" t="str">
            <v>011300</v>
          </cell>
          <cell r="I1375" t="str">
            <v>2</v>
          </cell>
        </row>
        <row r="1376">
          <cell r="A1376" t="str">
            <v>LIMAHUAURAPACCHO</v>
          </cell>
          <cell r="B1376" t="str">
            <v>15</v>
          </cell>
          <cell r="C1376" t="str">
            <v>08</v>
          </cell>
          <cell r="D1376" t="str">
            <v>08</v>
          </cell>
          <cell r="E1376" t="str">
            <v>LIMA</v>
          </cell>
          <cell r="F1376" t="str">
            <v>HUAURA</v>
          </cell>
          <cell r="G1376" t="str">
            <v>PACCHO</v>
          </cell>
          <cell r="H1376" t="str">
            <v>011301</v>
          </cell>
          <cell r="I1376" t="str">
            <v>2</v>
          </cell>
        </row>
        <row r="1377">
          <cell r="A1377" t="str">
            <v>LIMAHUAURASANTA LEONOR</v>
          </cell>
          <cell r="B1377" t="str">
            <v>15</v>
          </cell>
          <cell r="C1377" t="str">
            <v>08</v>
          </cell>
          <cell r="D1377" t="str">
            <v>09</v>
          </cell>
          <cell r="E1377" t="str">
            <v>LIMA</v>
          </cell>
          <cell r="F1377" t="str">
            <v>HUAURA</v>
          </cell>
          <cell r="G1377" t="str">
            <v>SANTA LEONOR</v>
          </cell>
          <cell r="H1377" t="str">
            <v>011302</v>
          </cell>
          <cell r="I1377" t="str">
            <v>2</v>
          </cell>
        </row>
        <row r="1378">
          <cell r="A1378" t="str">
            <v>LIMAHUAURASANTA MARIA</v>
          </cell>
          <cell r="B1378" t="str">
            <v>15</v>
          </cell>
          <cell r="C1378" t="str">
            <v>08</v>
          </cell>
          <cell r="D1378" t="str">
            <v>10</v>
          </cell>
          <cell r="E1378" t="str">
            <v>LIMA</v>
          </cell>
          <cell r="F1378" t="str">
            <v>HUAURA</v>
          </cell>
          <cell r="G1378" t="str">
            <v>SANTA MARIA</v>
          </cell>
          <cell r="H1378" t="str">
            <v>011297</v>
          </cell>
          <cell r="I1378" t="str">
            <v>2</v>
          </cell>
        </row>
        <row r="1379">
          <cell r="A1379" t="str">
            <v>LIMAHUAURASAYAN</v>
          </cell>
          <cell r="B1379" t="str">
            <v>15</v>
          </cell>
          <cell r="C1379" t="str">
            <v>08</v>
          </cell>
          <cell r="D1379" t="str">
            <v>11</v>
          </cell>
          <cell r="E1379" t="str">
            <v>LIMA</v>
          </cell>
          <cell r="F1379" t="str">
            <v>HUAURA</v>
          </cell>
          <cell r="G1379" t="str">
            <v>SAYAN</v>
          </cell>
          <cell r="H1379" t="str">
            <v>011303</v>
          </cell>
          <cell r="I1379" t="str">
            <v>2</v>
          </cell>
        </row>
        <row r="1380">
          <cell r="A1380" t="str">
            <v>LIMAHUAURAVEGUETA</v>
          </cell>
          <cell r="B1380" t="str">
            <v>15</v>
          </cell>
          <cell r="C1380" t="str">
            <v>08</v>
          </cell>
          <cell r="D1380" t="str">
            <v>12</v>
          </cell>
          <cell r="E1380" t="str">
            <v>LIMA</v>
          </cell>
          <cell r="F1380" t="str">
            <v>HUAURA</v>
          </cell>
          <cell r="G1380" t="str">
            <v>VEGUETA</v>
          </cell>
          <cell r="H1380" t="str">
            <v>011298</v>
          </cell>
          <cell r="I1380" t="str">
            <v>2</v>
          </cell>
        </row>
        <row r="1381">
          <cell r="A1381" t="str">
            <v>LIMAOYONOYON</v>
          </cell>
          <cell r="B1381" t="str">
            <v>15</v>
          </cell>
          <cell r="C1381" t="str">
            <v>09</v>
          </cell>
          <cell r="D1381" t="str">
            <v>01</v>
          </cell>
          <cell r="E1381" t="str">
            <v>LIMA</v>
          </cell>
          <cell r="F1381" t="str">
            <v>OYON</v>
          </cell>
          <cell r="G1381" t="str">
            <v>OYON</v>
          </cell>
          <cell r="H1381" t="str">
            <v>011333</v>
          </cell>
          <cell r="I1381" t="str">
            <v>1</v>
          </cell>
        </row>
        <row r="1382">
          <cell r="A1382" t="str">
            <v>LIMAOYONANDAJES</v>
          </cell>
          <cell r="B1382" t="str">
            <v>15</v>
          </cell>
          <cell r="C1382" t="str">
            <v>09</v>
          </cell>
          <cell r="D1382" t="str">
            <v>02</v>
          </cell>
          <cell r="E1382" t="str">
            <v>LIMA</v>
          </cell>
          <cell r="F1382" t="str">
            <v>OYON</v>
          </cell>
          <cell r="G1382" t="str">
            <v>ANDAJES</v>
          </cell>
          <cell r="H1382" t="str">
            <v>012567</v>
          </cell>
          <cell r="I1382" t="str">
            <v>2</v>
          </cell>
        </row>
        <row r="1383">
          <cell r="A1383" t="str">
            <v>LIMAOYONCAUJUL</v>
          </cell>
          <cell r="B1383" t="str">
            <v>15</v>
          </cell>
          <cell r="C1383" t="str">
            <v>09</v>
          </cell>
          <cell r="D1383" t="str">
            <v>03</v>
          </cell>
          <cell r="E1383" t="str">
            <v>LIMA</v>
          </cell>
          <cell r="F1383" t="str">
            <v>OYON</v>
          </cell>
          <cell r="G1383" t="str">
            <v>CAUJUL</v>
          </cell>
          <cell r="H1383" t="str">
            <v>011335</v>
          </cell>
          <cell r="I1383" t="str">
            <v>2</v>
          </cell>
        </row>
        <row r="1384">
          <cell r="A1384" t="str">
            <v>LIMAOYONCOCHAMARCA</v>
          </cell>
          <cell r="B1384" t="str">
            <v>15</v>
          </cell>
          <cell r="C1384" t="str">
            <v>09</v>
          </cell>
          <cell r="D1384" t="str">
            <v>04</v>
          </cell>
          <cell r="E1384" t="str">
            <v>LIMA</v>
          </cell>
          <cell r="F1384" t="str">
            <v>OYON</v>
          </cell>
          <cell r="G1384" t="str">
            <v>COCHAMARCA</v>
          </cell>
          <cell r="H1384" t="str">
            <v>011336</v>
          </cell>
          <cell r="I1384" t="str">
            <v>2</v>
          </cell>
        </row>
        <row r="1385">
          <cell r="A1385" t="str">
            <v>LIMAOYONNAVAN</v>
          </cell>
          <cell r="B1385" t="str">
            <v>15</v>
          </cell>
          <cell r="C1385" t="str">
            <v>09</v>
          </cell>
          <cell r="D1385" t="str">
            <v>05</v>
          </cell>
          <cell r="E1385" t="str">
            <v>LIMA</v>
          </cell>
          <cell r="F1385" t="str">
            <v>OYON</v>
          </cell>
          <cell r="G1385" t="str">
            <v>NAVAN</v>
          </cell>
          <cell r="H1385" t="str">
            <v>011337</v>
          </cell>
          <cell r="I1385" t="str">
            <v>2</v>
          </cell>
        </row>
        <row r="1386">
          <cell r="A1386" t="str">
            <v>LIMAOYONPACHANGARA</v>
          </cell>
          <cell r="B1386" t="str">
            <v>15</v>
          </cell>
          <cell r="C1386" t="str">
            <v>09</v>
          </cell>
          <cell r="D1386" t="str">
            <v>06</v>
          </cell>
          <cell r="E1386" t="str">
            <v>LIMA</v>
          </cell>
          <cell r="F1386" t="str">
            <v>OYON</v>
          </cell>
          <cell r="G1386" t="str">
            <v>PACHANGARA</v>
          </cell>
          <cell r="H1386" t="str">
            <v>011338</v>
          </cell>
          <cell r="I1386" t="str">
            <v>2</v>
          </cell>
        </row>
        <row r="1387">
          <cell r="A1387" t="str">
            <v>LIMAYAUYOSYAUYOS</v>
          </cell>
          <cell r="B1387" t="str">
            <v>15</v>
          </cell>
          <cell r="C1387" t="str">
            <v>10</v>
          </cell>
          <cell r="D1387" t="str">
            <v>01</v>
          </cell>
          <cell r="E1387" t="str">
            <v>LIMA</v>
          </cell>
          <cell r="F1387" t="str">
            <v>YAUYOS</v>
          </cell>
          <cell r="G1387" t="str">
            <v>YAUYOS</v>
          </cell>
          <cell r="H1387" t="str">
            <v>011387</v>
          </cell>
          <cell r="I1387" t="str">
            <v>1</v>
          </cell>
        </row>
        <row r="1388">
          <cell r="A1388" t="str">
            <v>LIMAYAUYOSALIS</v>
          </cell>
          <cell r="B1388" t="str">
            <v>15</v>
          </cell>
          <cell r="C1388" t="str">
            <v>10</v>
          </cell>
          <cell r="D1388" t="str">
            <v>02</v>
          </cell>
          <cell r="E1388" t="str">
            <v>LIMA</v>
          </cell>
          <cell r="F1388" t="str">
            <v>YAUYOS</v>
          </cell>
          <cell r="G1388" t="str">
            <v>ALIS</v>
          </cell>
          <cell r="H1388" t="str">
            <v>012355</v>
          </cell>
          <cell r="I1388" t="str">
            <v>2</v>
          </cell>
        </row>
        <row r="1389">
          <cell r="A1389" t="str">
            <v>LIMAYAUYOSAYAUCA</v>
          </cell>
          <cell r="B1389" t="str">
            <v>15</v>
          </cell>
          <cell r="C1389" t="str">
            <v>10</v>
          </cell>
          <cell r="D1389" t="str">
            <v>03</v>
          </cell>
          <cell r="E1389" t="str">
            <v>LIMA</v>
          </cell>
          <cell r="F1389" t="str">
            <v>YAUYOS</v>
          </cell>
          <cell r="G1389" t="str">
            <v>AYAUCA</v>
          </cell>
          <cell r="H1389" t="str">
            <v>011389</v>
          </cell>
          <cell r="I1389" t="str">
            <v>2</v>
          </cell>
        </row>
        <row r="1390">
          <cell r="A1390" t="str">
            <v>LIMAYAUYOSAYAVIRI</v>
          </cell>
          <cell r="B1390" t="str">
            <v>15</v>
          </cell>
          <cell r="C1390" t="str">
            <v>10</v>
          </cell>
          <cell r="D1390" t="str">
            <v>04</v>
          </cell>
          <cell r="E1390" t="str">
            <v>LIMA</v>
          </cell>
          <cell r="F1390" t="str">
            <v>YAUYOS</v>
          </cell>
          <cell r="G1390" t="str">
            <v>AYAVIRI</v>
          </cell>
          <cell r="H1390" t="str">
            <v>011410</v>
          </cell>
          <cell r="I1390" t="str">
            <v>2</v>
          </cell>
        </row>
        <row r="1391">
          <cell r="A1391" t="str">
            <v>LIMAYAUYOSAZANGARO</v>
          </cell>
          <cell r="B1391" t="str">
            <v>15</v>
          </cell>
          <cell r="C1391" t="str">
            <v>10</v>
          </cell>
          <cell r="D1391" t="str">
            <v>05</v>
          </cell>
          <cell r="E1391" t="str">
            <v>LIMA</v>
          </cell>
          <cell r="F1391" t="str">
            <v>YAUYOS</v>
          </cell>
          <cell r="G1391" t="str">
            <v>AZANGARO</v>
          </cell>
          <cell r="H1391" t="str">
            <v>012350</v>
          </cell>
          <cell r="I1391" t="str">
            <v>2</v>
          </cell>
        </row>
        <row r="1392">
          <cell r="A1392" t="str">
            <v>LIMAYAUYOSCACRA</v>
          </cell>
          <cell r="B1392" t="str">
            <v>15</v>
          </cell>
          <cell r="C1392" t="str">
            <v>10</v>
          </cell>
          <cell r="D1392" t="str">
            <v>06</v>
          </cell>
          <cell r="E1392" t="str">
            <v>LIMA</v>
          </cell>
          <cell r="F1392" t="str">
            <v>YAUYOS</v>
          </cell>
          <cell r="G1392" t="str">
            <v>CACRA</v>
          </cell>
          <cell r="H1392" t="str">
            <v>011401</v>
          </cell>
          <cell r="I1392" t="str">
            <v>2</v>
          </cell>
        </row>
        <row r="1393">
          <cell r="A1393" t="str">
            <v>LIMAYAUYOSCARANIA</v>
          </cell>
          <cell r="B1393" t="str">
            <v>15</v>
          </cell>
          <cell r="C1393" t="str">
            <v>10</v>
          </cell>
          <cell r="D1393" t="str">
            <v>07</v>
          </cell>
          <cell r="E1393" t="str">
            <v>LIMA</v>
          </cell>
          <cell r="F1393" t="str">
            <v>YAUYOS</v>
          </cell>
          <cell r="G1393" t="str">
            <v>CARANIA</v>
          </cell>
          <cell r="H1393" t="str">
            <v>011390</v>
          </cell>
          <cell r="I1393" t="str">
            <v>2</v>
          </cell>
        </row>
        <row r="1394">
          <cell r="A1394" t="str">
            <v>LIMAYAUYOSCATAHUASI</v>
          </cell>
          <cell r="B1394" t="str">
            <v>15</v>
          </cell>
          <cell r="C1394" t="str">
            <v>10</v>
          </cell>
          <cell r="D1394" t="str">
            <v>08</v>
          </cell>
          <cell r="E1394" t="str">
            <v>LIMA</v>
          </cell>
          <cell r="F1394" t="str">
            <v>YAUYOS</v>
          </cell>
          <cell r="G1394" t="str">
            <v>CATAHUASI</v>
          </cell>
          <cell r="H1394" t="str">
            <v>011402</v>
          </cell>
          <cell r="I1394" t="str">
            <v>2</v>
          </cell>
        </row>
        <row r="1395">
          <cell r="A1395" t="str">
            <v>LIMAYAUYOSCHOCOS</v>
          </cell>
          <cell r="B1395" t="str">
            <v>15</v>
          </cell>
          <cell r="C1395" t="str">
            <v>10</v>
          </cell>
          <cell r="D1395" t="str">
            <v>09</v>
          </cell>
          <cell r="E1395" t="str">
            <v>LIMA</v>
          </cell>
          <cell r="F1395" t="str">
            <v>YAUYOS</v>
          </cell>
          <cell r="G1395" t="str">
            <v>CHOCOS</v>
          </cell>
          <cell r="H1395" t="str">
            <v>011403</v>
          </cell>
          <cell r="I1395" t="str">
            <v>2</v>
          </cell>
        </row>
        <row r="1396">
          <cell r="A1396" t="str">
            <v>LIMAYAUYOSCOCHAS</v>
          </cell>
          <cell r="B1396" t="str">
            <v>15</v>
          </cell>
          <cell r="C1396" t="str">
            <v>10</v>
          </cell>
          <cell r="D1396" t="str">
            <v>10</v>
          </cell>
          <cell r="E1396" t="str">
            <v>LIMA</v>
          </cell>
          <cell r="F1396" t="str">
            <v>YAUYOS</v>
          </cell>
          <cell r="G1396" t="str">
            <v>COCHAS</v>
          </cell>
          <cell r="H1396" t="str">
            <v>011411</v>
          </cell>
          <cell r="I1396" t="str">
            <v>2</v>
          </cell>
        </row>
        <row r="1397">
          <cell r="A1397" t="str">
            <v>LIMAYAUYOSCOLONIA</v>
          </cell>
          <cell r="B1397" t="str">
            <v>15</v>
          </cell>
          <cell r="C1397" t="str">
            <v>10</v>
          </cell>
          <cell r="D1397" t="str">
            <v>11</v>
          </cell>
          <cell r="E1397" t="str">
            <v>LIMA</v>
          </cell>
          <cell r="F1397" t="str">
            <v>YAUYOS</v>
          </cell>
          <cell r="G1397" t="str">
            <v>COLONIA</v>
          </cell>
          <cell r="H1397" t="str">
            <v>011391</v>
          </cell>
          <cell r="I1397" t="str">
            <v>2</v>
          </cell>
        </row>
        <row r="1398">
          <cell r="A1398" t="str">
            <v>LIMAYAUYOSHONGOS</v>
          </cell>
          <cell r="B1398" t="str">
            <v>15</v>
          </cell>
          <cell r="C1398" t="str">
            <v>10</v>
          </cell>
          <cell r="D1398" t="str">
            <v>12</v>
          </cell>
          <cell r="E1398" t="str">
            <v>LIMA</v>
          </cell>
          <cell r="F1398" t="str">
            <v>YAUYOS</v>
          </cell>
          <cell r="G1398" t="str">
            <v>HONGOS</v>
          </cell>
          <cell r="H1398" t="str">
            <v>011404</v>
          </cell>
          <cell r="I1398" t="str">
            <v>2</v>
          </cell>
        </row>
        <row r="1399">
          <cell r="A1399" t="str">
            <v>LIMAYAUYOSHUAMPARA</v>
          </cell>
          <cell r="B1399" t="str">
            <v>15</v>
          </cell>
          <cell r="C1399" t="str">
            <v>10</v>
          </cell>
          <cell r="D1399" t="str">
            <v>13</v>
          </cell>
          <cell r="E1399" t="str">
            <v>LIMA</v>
          </cell>
          <cell r="F1399" t="str">
            <v>YAUYOS</v>
          </cell>
          <cell r="G1399" t="str">
            <v>HUAMPARA</v>
          </cell>
          <cell r="H1399" t="str">
            <v>011412</v>
          </cell>
          <cell r="I1399" t="str">
            <v>2</v>
          </cell>
        </row>
        <row r="1400">
          <cell r="A1400" t="str">
            <v>LIMAYAUYOSHUANCAYA</v>
          </cell>
          <cell r="B1400" t="str">
            <v>15</v>
          </cell>
          <cell r="C1400" t="str">
            <v>10</v>
          </cell>
          <cell r="D1400" t="str">
            <v>14</v>
          </cell>
          <cell r="E1400" t="str">
            <v>LIMA</v>
          </cell>
          <cell r="F1400" t="str">
            <v>YAUYOS</v>
          </cell>
          <cell r="G1400" t="str">
            <v>HUANCAYA</v>
          </cell>
          <cell r="H1400" t="str">
            <v>011392</v>
          </cell>
          <cell r="I1400" t="str">
            <v>2</v>
          </cell>
        </row>
        <row r="1401">
          <cell r="A1401" t="str">
            <v>LIMAYAUYOSHUANGASCAR</v>
          </cell>
          <cell r="B1401" t="str">
            <v>15</v>
          </cell>
          <cell r="C1401" t="str">
            <v>10</v>
          </cell>
          <cell r="D1401" t="str">
            <v>15</v>
          </cell>
          <cell r="E1401" t="str">
            <v>LIMA</v>
          </cell>
          <cell r="F1401" t="str">
            <v>YAUYOS</v>
          </cell>
          <cell r="G1401" t="str">
            <v>HUANGASCAR</v>
          </cell>
          <cell r="H1401" t="str">
            <v>011405</v>
          </cell>
          <cell r="I1401" t="str">
            <v>2</v>
          </cell>
        </row>
        <row r="1402">
          <cell r="A1402" t="str">
            <v>LIMAYAUYOSHUANTAN</v>
          </cell>
          <cell r="B1402" t="str">
            <v>15</v>
          </cell>
          <cell r="C1402" t="str">
            <v>10</v>
          </cell>
          <cell r="D1402" t="str">
            <v>16</v>
          </cell>
          <cell r="E1402" t="str">
            <v>LIMA</v>
          </cell>
          <cell r="F1402" t="str">
            <v>YAUYOS</v>
          </cell>
          <cell r="G1402" t="str">
            <v>HUANTAN</v>
          </cell>
          <cell r="H1402" t="str">
            <v>011393</v>
          </cell>
          <cell r="I1402" t="str">
            <v>2</v>
          </cell>
        </row>
        <row r="1403">
          <cell r="A1403" t="str">
            <v>LIMAYAUYOSHUAÑEC</v>
          </cell>
          <cell r="B1403" t="str">
            <v>15</v>
          </cell>
          <cell r="C1403" t="str">
            <v>10</v>
          </cell>
          <cell r="D1403" t="str">
            <v>17</v>
          </cell>
          <cell r="E1403" t="str">
            <v>LIMA</v>
          </cell>
          <cell r="F1403" t="str">
            <v>YAUYOS</v>
          </cell>
          <cell r="G1403" t="str">
            <v>HUAÑEC</v>
          </cell>
          <cell r="H1403" t="str">
            <v>011413</v>
          </cell>
          <cell r="I1403" t="str">
            <v>2</v>
          </cell>
        </row>
        <row r="1404">
          <cell r="A1404" t="str">
            <v>LIMAYAUYOSLARAOS</v>
          </cell>
          <cell r="B1404" t="str">
            <v>15</v>
          </cell>
          <cell r="C1404" t="str">
            <v>10</v>
          </cell>
          <cell r="D1404" t="str">
            <v>18</v>
          </cell>
          <cell r="E1404" t="str">
            <v>LIMA</v>
          </cell>
          <cell r="F1404" t="str">
            <v>YAUYOS</v>
          </cell>
          <cell r="G1404" t="str">
            <v>LARAOS</v>
          </cell>
          <cell r="H1404" t="str">
            <v>012353</v>
          </cell>
          <cell r="I1404" t="str">
            <v>2</v>
          </cell>
        </row>
        <row r="1405">
          <cell r="A1405" t="str">
            <v>LIMAYAUYOSLINCHA</v>
          </cell>
          <cell r="B1405" t="str">
            <v>15</v>
          </cell>
          <cell r="C1405" t="str">
            <v>10</v>
          </cell>
          <cell r="D1405" t="str">
            <v>19</v>
          </cell>
          <cell r="E1405" t="str">
            <v>LIMA</v>
          </cell>
          <cell r="F1405" t="str">
            <v>YAUYOS</v>
          </cell>
          <cell r="G1405" t="str">
            <v>LINCHA</v>
          </cell>
          <cell r="H1405" t="str">
            <v>012362</v>
          </cell>
          <cell r="I1405" t="str">
            <v>2</v>
          </cell>
        </row>
        <row r="1406">
          <cell r="A1406" t="str">
            <v>LIMAYAUYOSMADEAN</v>
          </cell>
          <cell r="B1406" t="str">
            <v>15</v>
          </cell>
          <cell r="C1406" t="str">
            <v>10</v>
          </cell>
          <cell r="D1406" t="str">
            <v>20</v>
          </cell>
          <cell r="E1406" t="str">
            <v>LIMA</v>
          </cell>
          <cell r="F1406" t="str">
            <v>YAUYOS</v>
          </cell>
          <cell r="G1406" t="str">
            <v>MADEAN</v>
          </cell>
          <cell r="H1406" t="str">
            <v>011407</v>
          </cell>
          <cell r="I1406" t="str">
            <v>2</v>
          </cell>
        </row>
        <row r="1407">
          <cell r="A1407" t="str">
            <v>LIMAYAUYOSMIRAFLORES</v>
          </cell>
          <cell r="B1407" t="str">
            <v>15</v>
          </cell>
          <cell r="C1407" t="str">
            <v>10</v>
          </cell>
          <cell r="D1407" t="str">
            <v>21</v>
          </cell>
          <cell r="E1407" t="str">
            <v>LIMA</v>
          </cell>
          <cell r="F1407" t="str">
            <v>YAUYOS</v>
          </cell>
          <cell r="G1407" t="str">
            <v>MIRAFLORES</v>
          </cell>
          <cell r="H1407" t="str">
            <v>011395</v>
          </cell>
          <cell r="I1407" t="str">
            <v>2</v>
          </cell>
        </row>
        <row r="1408">
          <cell r="A1408" t="str">
            <v>LIMAYAUYOSOMAS</v>
          </cell>
          <cell r="B1408" t="str">
            <v>15</v>
          </cell>
          <cell r="C1408" t="str">
            <v>10</v>
          </cell>
          <cell r="D1408" t="str">
            <v>22</v>
          </cell>
          <cell r="E1408" t="str">
            <v>LIMA</v>
          </cell>
          <cell r="F1408" t="str">
            <v>YAUYOS</v>
          </cell>
          <cell r="G1408" t="str">
            <v>OMAS</v>
          </cell>
          <cell r="H1408" t="str">
            <v>013024</v>
          </cell>
          <cell r="I1408" t="str">
            <v>2</v>
          </cell>
        </row>
        <row r="1409">
          <cell r="A1409" t="str">
            <v>LIMAYAUYOSPUTINZA</v>
          </cell>
          <cell r="B1409" t="str">
            <v>15</v>
          </cell>
          <cell r="C1409" t="str">
            <v>10</v>
          </cell>
          <cell r="D1409" t="str">
            <v>23</v>
          </cell>
          <cell r="E1409" t="str">
            <v>LIMA</v>
          </cell>
          <cell r="F1409" t="str">
            <v>YAUYOS</v>
          </cell>
          <cell r="G1409" t="str">
            <v>PUTINZA</v>
          </cell>
          <cell r="H1409" t="str">
            <v>012354</v>
          </cell>
          <cell r="I1409" t="str">
            <v>2</v>
          </cell>
        </row>
        <row r="1410">
          <cell r="A1410" t="str">
            <v>LIMAYAUYOSQUINCHES</v>
          </cell>
          <cell r="B1410" t="str">
            <v>15</v>
          </cell>
          <cell r="C1410" t="str">
            <v>10</v>
          </cell>
          <cell r="D1410" t="str">
            <v>24</v>
          </cell>
          <cell r="E1410" t="str">
            <v>LIMA</v>
          </cell>
          <cell r="F1410" t="str">
            <v>YAUYOS</v>
          </cell>
          <cell r="G1410" t="str">
            <v>QUINCHES</v>
          </cell>
          <cell r="H1410" t="str">
            <v>011415</v>
          </cell>
          <cell r="I1410" t="str">
            <v>2</v>
          </cell>
        </row>
        <row r="1411">
          <cell r="A1411" t="str">
            <v>LIMAYAUYOSQUINOCAY</v>
          </cell>
          <cell r="B1411" t="str">
            <v>15</v>
          </cell>
          <cell r="C1411" t="str">
            <v>10</v>
          </cell>
          <cell r="D1411" t="str">
            <v>25</v>
          </cell>
          <cell r="E1411" t="str">
            <v>LIMA</v>
          </cell>
          <cell r="F1411" t="str">
            <v>YAUYOS</v>
          </cell>
          <cell r="G1411" t="str">
            <v>QUINOCAY</v>
          </cell>
          <cell r="H1411" t="str">
            <v>011416</v>
          </cell>
          <cell r="I1411" t="str">
            <v>2</v>
          </cell>
        </row>
        <row r="1412">
          <cell r="A1412" t="str">
            <v>LIMAYAUYOSSAN JOAQUIN</v>
          </cell>
          <cell r="B1412" t="str">
            <v>15</v>
          </cell>
          <cell r="C1412" t="str">
            <v>10</v>
          </cell>
          <cell r="D1412" t="str">
            <v>26</v>
          </cell>
          <cell r="E1412" t="str">
            <v>LIMA</v>
          </cell>
          <cell r="F1412" t="str">
            <v>YAUYOS</v>
          </cell>
          <cell r="G1412" t="str">
            <v>SAN JOAQUIN</v>
          </cell>
          <cell r="H1412" t="str">
            <v>011417</v>
          </cell>
          <cell r="I1412" t="str">
            <v>2</v>
          </cell>
        </row>
        <row r="1413">
          <cell r="A1413" t="str">
            <v>LIMAYAUYOSSAN PEDRO DE PILAS</v>
          </cell>
          <cell r="B1413" t="str">
            <v>15</v>
          </cell>
          <cell r="C1413" t="str">
            <v>10</v>
          </cell>
          <cell r="D1413" t="str">
            <v>27</v>
          </cell>
          <cell r="E1413" t="str">
            <v>LIMA</v>
          </cell>
          <cell r="F1413" t="str">
            <v>YAUYOS</v>
          </cell>
          <cell r="G1413" t="str">
            <v>SAN PEDRO DE PILAS</v>
          </cell>
          <cell r="H1413" t="str">
            <v>011418</v>
          </cell>
          <cell r="I1413" t="str">
            <v>2</v>
          </cell>
        </row>
        <row r="1414">
          <cell r="A1414" t="str">
            <v>LIMAYAUYOSTANTA</v>
          </cell>
          <cell r="B1414" t="str">
            <v>15</v>
          </cell>
          <cell r="C1414" t="str">
            <v>10</v>
          </cell>
          <cell r="D1414" t="str">
            <v>28</v>
          </cell>
          <cell r="E1414" t="str">
            <v>LIMA</v>
          </cell>
          <cell r="F1414" t="str">
            <v>YAUYOS</v>
          </cell>
          <cell r="G1414" t="str">
            <v>TANTA</v>
          </cell>
          <cell r="H1414" t="str">
            <v>011397</v>
          </cell>
          <cell r="I1414" t="str">
            <v>2</v>
          </cell>
        </row>
        <row r="1415">
          <cell r="A1415" t="str">
            <v>LIMAYAUYOSTAURIPAMPA</v>
          </cell>
          <cell r="B1415" t="str">
            <v>15</v>
          </cell>
          <cell r="C1415" t="str">
            <v>10</v>
          </cell>
          <cell r="D1415" t="str">
            <v>29</v>
          </cell>
          <cell r="E1415" t="str">
            <v>LIMA</v>
          </cell>
          <cell r="F1415" t="str">
            <v>YAUYOS</v>
          </cell>
          <cell r="G1415" t="str">
            <v>TAURIPAMPA</v>
          </cell>
          <cell r="H1415" t="str">
            <v>011419</v>
          </cell>
          <cell r="I1415" t="str">
            <v>2</v>
          </cell>
        </row>
        <row r="1416">
          <cell r="A1416" t="str">
            <v>LIMAYAUYOSTOMAS</v>
          </cell>
          <cell r="B1416" t="str">
            <v>15</v>
          </cell>
          <cell r="C1416" t="str">
            <v>10</v>
          </cell>
          <cell r="D1416" t="str">
            <v>30</v>
          </cell>
          <cell r="E1416" t="str">
            <v>LIMA</v>
          </cell>
          <cell r="F1416" t="str">
            <v>YAUYOS</v>
          </cell>
          <cell r="G1416" t="str">
            <v>TOMAS</v>
          </cell>
          <cell r="H1416" t="str">
            <v>013025</v>
          </cell>
          <cell r="I1416" t="str">
            <v>2</v>
          </cell>
        </row>
        <row r="1417">
          <cell r="A1417" t="str">
            <v>LIMAYAUYOSTUPE</v>
          </cell>
          <cell r="B1417" t="str">
            <v>15</v>
          </cell>
          <cell r="C1417" t="str">
            <v>10</v>
          </cell>
          <cell r="D1417" t="str">
            <v>31</v>
          </cell>
          <cell r="E1417" t="str">
            <v>LIMA</v>
          </cell>
          <cell r="F1417" t="str">
            <v>YAUYOS</v>
          </cell>
          <cell r="G1417" t="str">
            <v>TUPE</v>
          </cell>
          <cell r="H1417" t="str">
            <v>011408</v>
          </cell>
          <cell r="I1417" t="str">
            <v>2</v>
          </cell>
        </row>
        <row r="1418">
          <cell r="A1418" t="str">
            <v>LIMAYAUYOSVIÑAC</v>
          </cell>
          <cell r="B1418" t="str">
            <v>15</v>
          </cell>
          <cell r="C1418" t="str">
            <v>10</v>
          </cell>
          <cell r="D1418" t="str">
            <v>32</v>
          </cell>
          <cell r="E1418" t="str">
            <v>LIMA</v>
          </cell>
          <cell r="F1418" t="str">
            <v>YAUYOS</v>
          </cell>
          <cell r="G1418" t="str">
            <v>VIÑAC</v>
          </cell>
          <cell r="H1418" t="str">
            <v>011409</v>
          </cell>
          <cell r="I1418" t="str">
            <v>2</v>
          </cell>
        </row>
        <row r="1419">
          <cell r="A1419" t="str">
            <v>LIMAYAUYOSVITIS</v>
          </cell>
          <cell r="B1419" t="str">
            <v>15</v>
          </cell>
          <cell r="C1419" t="str">
            <v>10</v>
          </cell>
          <cell r="D1419" t="str">
            <v>33</v>
          </cell>
          <cell r="E1419" t="str">
            <v>LIMA</v>
          </cell>
          <cell r="F1419" t="str">
            <v>YAUYOS</v>
          </cell>
          <cell r="G1419" t="str">
            <v>VITIS</v>
          </cell>
          <cell r="H1419" t="str">
            <v>010986</v>
          </cell>
          <cell r="I1419" t="str">
            <v>2</v>
          </cell>
        </row>
        <row r="1420">
          <cell r="A1420" t="str">
            <v>LORETOMAYNASIQUITOS</v>
          </cell>
          <cell r="B1420" t="str">
            <v>16</v>
          </cell>
          <cell r="C1420" t="str">
            <v>01</v>
          </cell>
          <cell r="D1420" t="str">
            <v>01</v>
          </cell>
          <cell r="E1420" t="str">
            <v>LORETO</v>
          </cell>
          <cell r="F1420" t="str">
            <v>MAYNAS</v>
          </cell>
          <cell r="G1420" t="str">
            <v>IQUITOS</v>
          </cell>
          <cell r="H1420" t="str">
            <v>012723</v>
          </cell>
          <cell r="I1420" t="str">
            <v>1</v>
          </cell>
        </row>
        <row r="1421">
          <cell r="A1421" t="str">
            <v>LORETOMAYNASALTO NANAY</v>
          </cell>
          <cell r="B1421" t="str">
            <v>16</v>
          </cell>
          <cell r="C1421" t="str">
            <v>01</v>
          </cell>
          <cell r="D1421" t="str">
            <v>02</v>
          </cell>
          <cell r="E1421" t="str">
            <v>LORETO</v>
          </cell>
          <cell r="F1421" t="str">
            <v>MAYNAS</v>
          </cell>
          <cell r="G1421" t="str">
            <v>ALTO NANAY</v>
          </cell>
          <cell r="H1421" t="str">
            <v>011425</v>
          </cell>
          <cell r="I1421" t="str">
            <v>2</v>
          </cell>
        </row>
        <row r="1422">
          <cell r="A1422" t="str">
            <v>LORETOMAYNASFERNANDO LORES</v>
          </cell>
          <cell r="B1422" t="str">
            <v>16</v>
          </cell>
          <cell r="C1422" t="str">
            <v>01</v>
          </cell>
          <cell r="D1422" t="str">
            <v>03</v>
          </cell>
          <cell r="E1422" t="str">
            <v>LORETO</v>
          </cell>
          <cell r="F1422" t="str">
            <v>MAYNAS</v>
          </cell>
          <cell r="G1422" t="str">
            <v>FERNANDO LORES</v>
          </cell>
          <cell r="H1422" t="str">
            <v>012208</v>
          </cell>
          <cell r="I1422" t="str">
            <v>2</v>
          </cell>
        </row>
        <row r="1423">
          <cell r="A1423" t="str">
            <v>LORETOMAYNASINDIANA</v>
          </cell>
          <cell r="B1423" t="str">
            <v>16</v>
          </cell>
          <cell r="C1423" t="str">
            <v>01</v>
          </cell>
          <cell r="D1423" t="str">
            <v>04</v>
          </cell>
          <cell r="E1423" t="str">
            <v>LORETO</v>
          </cell>
          <cell r="F1423" t="str">
            <v>MAYNAS</v>
          </cell>
          <cell r="G1423" t="str">
            <v>INDIANA</v>
          </cell>
          <cell r="H1423" t="str">
            <v>011427</v>
          </cell>
          <cell r="I1423" t="str">
            <v>2</v>
          </cell>
        </row>
        <row r="1424">
          <cell r="A1424" t="str">
            <v>LORETOMAYNASLAS AMAZONAS</v>
          </cell>
          <cell r="B1424" t="str">
            <v>16</v>
          </cell>
          <cell r="C1424" t="str">
            <v>01</v>
          </cell>
          <cell r="D1424" t="str">
            <v>05</v>
          </cell>
          <cell r="E1424" t="str">
            <v>LORETO</v>
          </cell>
          <cell r="F1424" t="str">
            <v>MAYNAS</v>
          </cell>
          <cell r="G1424" t="str">
            <v>LAS AMAZONAS</v>
          </cell>
          <cell r="H1424" t="str">
            <v>011428</v>
          </cell>
          <cell r="I1424" t="str">
            <v>2</v>
          </cell>
        </row>
        <row r="1425">
          <cell r="A1425" t="str">
            <v>LORETOMAYNASMAZAN</v>
          </cell>
          <cell r="B1425" t="str">
            <v>16</v>
          </cell>
          <cell r="C1425" t="str">
            <v>01</v>
          </cell>
          <cell r="D1425" t="str">
            <v>06</v>
          </cell>
          <cell r="E1425" t="str">
            <v>LORETO</v>
          </cell>
          <cell r="F1425" t="str">
            <v>MAYNAS</v>
          </cell>
          <cell r="G1425" t="str">
            <v>MAZAN</v>
          </cell>
          <cell r="H1425" t="str">
            <v>011429</v>
          </cell>
          <cell r="I1425" t="str">
            <v>2</v>
          </cell>
        </row>
        <row r="1426">
          <cell r="A1426" t="str">
            <v>LORETOMAYNASNAPO</v>
          </cell>
          <cell r="B1426" t="str">
            <v>16</v>
          </cell>
          <cell r="C1426" t="str">
            <v>01</v>
          </cell>
          <cell r="D1426" t="str">
            <v>07</v>
          </cell>
          <cell r="E1426" t="str">
            <v>LORETO</v>
          </cell>
          <cell r="F1426" t="str">
            <v>MAYNAS</v>
          </cell>
          <cell r="G1426" t="str">
            <v>NAPO</v>
          </cell>
          <cell r="H1426" t="str">
            <v>011430</v>
          </cell>
          <cell r="I1426" t="str">
            <v>2</v>
          </cell>
        </row>
        <row r="1427">
          <cell r="A1427" t="str">
            <v>LORETOMAYNASPUNCHANA</v>
          </cell>
          <cell r="B1427" t="str">
            <v>16</v>
          </cell>
          <cell r="C1427" t="str">
            <v>01</v>
          </cell>
          <cell r="D1427" t="str">
            <v>08</v>
          </cell>
          <cell r="E1427" t="str">
            <v>LORETO</v>
          </cell>
          <cell r="F1427" t="str">
            <v>MAYNAS</v>
          </cell>
          <cell r="G1427" t="str">
            <v>PUNCHANA</v>
          </cell>
          <cell r="H1427" t="str">
            <v>011421</v>
          </cell>
          <cell r="I1427" t="str">
            <v>2</v>
          </cell>
        </row>
        <row r="1428">
          <cell r="A1428" t="str">
            <v>LORETOMAYNASPUTUMAYO</v>
          </cell>
          <cell r="B1428" t="str">
            <v>16</v>
          </cell>
          <cell r="C1428" t="str">
            <v>01</v>
          </cell>
          <cell r="D1428" t="str">
            <v>09</v>
          </cell>
          <cell r="E1428" t="str">
            <v>LORETO</v>
          </cell>
          <cell r="F1428" t="str">
            <v>MAYNAS</v>
          </cell>
          <cell r="G1428" t="str">
            <v>PUTUMAYO</v>
          </cell>
          <cell r="H1428" t="str">
            <v>011431</v>
          </cell>
          <cell r="I1428" t="str">
            <v>2</v>
          </cell>
        </row>
        <row r="1429">
          <cell r="A1429" t="str">
            <v>LORETOMAYNASTORRES CAUSANA</v>
          </cell>
          <cell r="B1429" t="str">
            <v>16</v>
          </cell>
          <cell r="C1429" t="str">
            <v>01</v>
          </cell>
          <cell r="D1429" t="str">
            <v>10</v>
          </cell>
          <cell r="E1429" t="str">
            <v>LORETO</v>
          </cell>
          <cell r="F1429" t="str">
            <v>MAYNAS</v>
          </cell>
          <cell r="G1429" t="str">
            <v>TORRES CAUSANA</v>
          </cell>
          <cell r="H1429" t="str">
            <v>011432</v>
          </cell>
          <cell r="I1429" t="str">
            <v>2</v>
          </cell>
        </row>
        <row r="1430">
          <cell r="A1430" t="str">
            <v>LORETOMAYNASBELEN</v>
          </cell>
          <cell r="B1430" t="str">
            <v>16</v>
          </cell>
          <cell r="C1430" t="str">
            <v>01</v>
          </cell>
          <cell r="D1430" t="str">
            <v>12</v>
          </cell>
          <cell r="E1430" t="str">
            <v>LORETO</v>
          </cell>
          <cell r="F1430" t="str">
            <v>MAYNAS</v>
          </cell>
          <cell r="G1430" t="str">
            <v>BELEN</v>
          </cell>
          <cell r="H1430" t="str">
            <v>011422</v>
          </cell>
          <cell r="I1430" t="str">
            <v>2</v>
          </cell>
        </row>
        <row r="1431">
          <cell r="A1431" t="str">
            <v>LORETOMAYNASSAN JUAN BAUTISTA</v>
          </cell>
          <cell r="B1431" t="str">
            <v>16</v>
          </cell>
          <cell r="C1431" t="str">
            <v>01</v>
          </cell>
          <cell r="D1431" t="str">
            <v>13</v>
          </cell>
          <cell r="E1431" t="str">
            <v>LORETO</v>
          </cell>
          <cell r="F1431" t="str">
            <v>MAYNAS</v>
          </cell>
          <cell r="G1431" t="str">
            <v>SAN JUAN BAUTISTA</v>
          </cell>
          <cell r="H1431" t="str">
            <v>012210</v>
          </cell>
          <cell r="I1431" t="str">
            <v>2</v>
          </cell>
        </row>
        <row r="1432">
          <cell r="A1432" t="str">
            <v>LORETOMAYNASTENIENTE MANUEL CLAVERO</v>
          </cell>
          <cell r="B1432" t="str">
            <v>16</v>
          </cell>
          <cell r="C1432" t="str">
            <v>01</v>
          </cell>
          <cell r="D1432" t="str">
            <v>14</v>
          </cell>
          <cell r="E1432" t="str">
            <v>LORETO</v>
          </cell>
          <cell r="F1432" t="str">
            <v>MAYNAS</v>
          </cell>
          <cell r="G1432" t="str">
            <v>TENIENTE MANUEL CLAVERO</v>
          </cell>
          <cell r="H1432" t="str">
            <v>011433</v>
          </cell>
          <cell r="I1432" t="str">
            <v>2</v>
          </cell>
        </row>
        <row r="1433">
          <cell r="A1433" t="str">
            <v>LORETOALTO AMAZONASYURIMAGUAS</v>
          </cell>
          <cell r="B1433" t="str">
            <v>16</v>
          </cell>
          <cell r="C1433" t="str">
            <v>02</v>
          </cell>
          <cell r="D1433" t="str">
            <v>01</v>
          </cell>
          <cell r="E1433" t="str">
            <v>LORETO</v>
          </cell>
          <cell r="F1433" t="str">
            <v>ALTO AMAZONAS</v>
          </cell>
          <cell r="G1433" t="str">
            <v>YURIMAGUAS</v>
          </cell>
          <cell r="H1433" t="str">
            <v>011459</v>
          </cell>
          <cell r="I1433" t="str">
            <v>1</v>
          </cell>
        </row>
        <row r="1434">
          <cell r="A1434" t="str">
            <v>LORETOALTO AMAZONASBALSAPUERTO</v>
          </cell>
          <cell r="B1434" t="str">
            <v>16</v>
          </cell>
          <cell r="C1434" t="str">
            <v>02</v>
          </cell>
          <cell r="D1434" t="str">
            <v>02</v>
          </cell>
          <cell r="E1434" t="str">
            <v>LORETO</v>
          </cell>
          <cell r="F1434" t="str">
            <v>ALTO AMAZONAS</v>
          </cell>
          <cell r="G1434" t="str">
            <v>BALSAPUERTO</v>
          </cell>
          <cell r="H1434" t="str">
            <v>011460</v>
          </cell>
          <cell r="I1434" t="str">
            <v>2</v>
          </cell>
        </row>
        <row r="1435">
          <cell r="A1435" t="str">
            <v>LORETOALTO AMAZONASJEBEROS</v>
          </cell>
          <cell r="B1435" t="str">
            <v>16</v>
          </cell>
          <cell r="C1435" t="str">
            <v>02</v>
          </cell>
          <cell r="D1435" t="str">
            <v>05</v>
          </cell>
          <cell r="E1435" t="str">
            <v>LORETO</v>
          </cell>
          <cell r="F1435" t="str">
            <v>ALTO AMAZONAS</v>
          </cell>
          <cell r="G1435" t="str">
            <v>JEBEROS</v>
          </cell>
          <cell r="H1435" t="str">
            <v>011461</v>
          </cell>
          <cell r="I1435" t="str">
            <v>2</v>
          </cell>
        </row>
        <row r="1436">
          <cell r="A1436" t="str">
            <v>LORETOALTO AMAZONASLAGUNAS</v>
          </cell>
          <cell r="B1436" t="str">
            <v>16</v>
          </cell>
          <cell r="C1436" t="str">
            <v>02</v>
          </cell>
          <cell r="D1436" t="str">
            <v>06</v>
          </cell>
          <cell r="E1436" t="str">
            <v>LORETO</v>
          </cell>
          <cell r="F1436" t="str">
            <v>ALTO AMAZONAS</v>
          </cell>
          <cell r="G1436" t="str">
            <v>LAGUNAS</v>
          </cell>
          <cell r="H1436" t="str">
            <v>011462</v>
          </cell>
          <cell r="I1436" t="str">
            <v>2</v>
          </cell>
        </row>
        <row r="1437">
          <cell r="A1437" t="str">
            <v>LORETOALTO AMAZONASSANTA CRUZ</v>
          </cell>
          <cell r="B1437" t="str">
            <v>16</v>
          </cell>
          <cell r="C1437" t="str">
            <v>02</v>
          </cell>
          <cell r="D1437" t="str">
            <v>10</v>
          </cell>
          <cell r="E1437" t="str">
            <v>LORETO</v>
          </cell>
          <cell r="F1437" t="str">
            <v>ALTO AMAZONAS</v>
          </cell>
          <cell r="G1437" t="str">
            <v>SANTA CRUZ</v>
          </cell>
          <cell r="H1437" t="str">
            <v>011463</v>
          </cell>
          <cell r="I1437" t="str">
            <v>2</v>
          </cell>
        </row>
        <row r="1438">
          <cell r="A1438" t="str">
            <v>LORETOALTO AMAZONASTENIENTE CESAR LOPEZ ROJAS</v>
          </cell>
          <cell r="B1438" t="str">
            <v>16</v>
          </cell>
          <cell r="C1438" t="str">
            <v>02</v>
          </cell>
          <cell r="D1438" t="str">
            <v>11</v>
          </cell>
          <cell r="E1438" t="str">
            <v>LORETO</v>
          </cell>
          <cell r="F1438" t="str">
            <v>ALTO AMAZONAS</v>
          </cell>
          <cell r="G1438" t="str">
            <v>TENIENTE CESAR LOPEZ ROJAS</v>
          </cell>
          <cell r="H1438" t="str">
            <v>011464</v>
          </cell>
          <cell r="I1438" t="str">
            <v>2</v>
          </cell>
        </row>
        <row r="1439">
          <cell r="A1439" t="str">
            <v>LORETOLORETONAUTA</v>
          </cell>
          <cell r="B1439" t="str">
            <v>16</v>
          </cell>
          <cell r="C1439" t="str">
            <v>03</v>
          </cell>
          <cell r="D1439" t="str">
            <v>01</v>
          </cell>
          <cell r="E1439" t="str">
            <v>LORETO</v>
          </cell>
          <cell r="F1439" t="str">
            <v>LORETO</v>
          </cell>
          <cell r="G1439" t="str">
            <v>NAUTA</v>
          </cell>
          <cell r="H1439" t="str">
            <v>011434</v>
          </cell>
          <cell r="I1439" t="str">
            <v>1</v>
          </cell>
        </row>
        <row r="1440">
          <cell r="A1440" t="str">
            <v>LORETOLORETOPARINARI</v>
          </cell>
          <cell r="B1440" t="str">
            <v>16</v>
          </cell>
          <cell r="C1440" t="str">
            <v>03</v>
          </cell>
          <cell r="D1440" t="str">
            <v>02</v>
          </cell>
          <cell r="E1440" t="str">
            <v>LORETO</v>
          </cell>
          <cell r="F1440" t="str">
            <v>LORETO</v>
          </cell>
          <cell r="G1440" t="str">
            <v>PARINARI</v>
          </cell>
          <cell r="H1440" t="str">
            <v>012206</v>
          </cell>
          <cell r="I1440" t="str">
            <v>2</v>
          </cell>
        </row>
        <row r="1441">
          <cell r="A1441" t="str">
            <v>LORETOLORETOTIGRE</v>
          </cell>
          <cell r="B1441" t="str">
            <v>16</v>
          </cell>
          <cell r="C1441" t="str">
            <v>03</v>
          </cell>
          <cell r="D1441" t="str">
            <v>03</v>
          </cell>
          <cell r="E1441" t="str">
            <v>LORETO</v>
          </cell>
          <cell r="F1441" t="str">
            <v>LORETO</v>
          </cell>
          <cell r="G1441" t="str">
            <v>TIGRE</v>
          </cell>
          <cell r="H1441" t="str">
            <v>011436</v>
          </cell>
          <cell r="I1441" t="str">
            <v>2</v>
          </cell>
        </row>
        <row r="1442">
          <cell r="A1442" t="str">
            <v>LORETOLORETOTROMPETEROS</v>
          </cell>
          <cell r="B1442" t="str">
            <v>16</v>
          </cell>
          <cell r="C1442" t="str">
            <v>03</v>
          </cell>
          <cell r="D1442" t="str">
            <v>04</v>
          </cell>
          <cell r="E1442" t="str">
            <v>LORETO</v>
          </cell>
          <cell r="F1442" t="str">
            <v>LORETO</v>
          </cell>
          <cell r="G1442" t="str">
            <v>TROMPETEROS</v>
          </cell>
          <cell r="H1442" t="str">
            <v>011437</v>
          </cell>
          <cell r="I1442" t="str">
            <v>2</v>
          </cell>
        </row>
        <row r="1443">
          <cell r="A1443" t="str">
            <v>LORETOLORETOURARINAS</v>
          </cell>
          <cell r="B1443" t="str">
            <v>16</v>
          </cell>
          <cell r="C1443" t="str">
            <v>03</v>
          </cell>
          <cell r="D1443" t="str">
            <v>05</v>
          </cell>
          <cell r="E1443" t="str">
            <v>LORETO</v>
          </cell>
          <cell r="F1443" t="str">
            <v>LORETO</v>
          </cell>
          <cell r="G1443" t="str">
            <v>URARINAS</v>
          </cell>
          <cell r="H1443" t="str">
            <v>011438</v>
          </cell>
          <cell r="I1443" t="str">
            <v>2</v>
          </cell>
        </row>
        <row r="1444">
          <cell r="A1444" t="str">
            <v>LORETOMARISCAL RAMON CASTILLARAMON CASTILLA</v>
          </cell>
          <cell r="B1444" t="str">
            <v>16</v>
          </cell>
          <cell r="C1444" t="str">
            <v>04</v>
          </cell>
          <cell r="D1444" t="str">
            <v>01</v>
          </cell>
          <cell r="E1444" t="str">
            <v>LORETO</v>
          </cell>
          <cell r="F1444" t="str">
            <v>MARISCAL RAMON CASTILLA</v>
          </cell>
          <cell r="G1444" t="str">
            <v>RAMON CASTILLA</v>
          </cell>
          <cell r="H1444" t="str">
            <v>011439</v>
          </cell>
          <cell r="I1444" t="str">
            <v>1</v>
          </cell>
        </row>
        <row r="1445">
          <cell r="A1445" t="str">
            <v>LORETOMARISCAL RAMON CASTILLAPEBAS</v>
          </cell>
          <cell r="B1445" t="str">
            <v>16</v>
          </cell>
          <cell r="C1445" t="str">
            <v>04</v>
          </cell>
          <cell r="D1445" t="str">
            <v>02</v>
          </cell>
          <cell r="E1445" t="str">
            <v>LORETO</v>
          </cell>
          <cell r="F1445" t="str">
            <v>MARISCAL RAMON CASTILLA</v>
          </cell>
          <cell r="G1445" t="str">
            <v>PEBAS</v>
          </cell>
          <cell r="H1445" t="str">
            <v>011440</v>
          </cell>
          <cell r="I1445" t="str">
            <v>2</v>
          </cell>
        </row>
        <row r="1446">
          <cell r="A1446" t="str">
            <v>LORETOMARISCAL RAMON CASTILLAYAVARI</v>
          </cell>
          <cell r="B1446" t="str">
            <v>16</v>
          </cell>
          <cell r="C1446" t="str">
            <v>04</v>
          </cell>
          <cell r="D1446" t="str">
            <v>03</v>
          </cell>
          <cell r="E1446" t="str">
            <v>LORETO</v>
          </cell>
          <cell r="F1446" t="str">
            <v>MARISCAL RAMON CASTILLA</v>
          </cell>
          <cell r="G1446" t="str">
            <v>YAVARI</v>
          </cell>
          <cell r="H1446" t="str">
            <v>011441</v>
          </cell>
          <cell r="I1446" t="str">
            <v>2</v>
          </cell>
        </row>
        <row r="1447">
          <cell r="A1447" t="str">
            <v>LORETOMARISCAL RAMON CASTILLASAN PABLO</v>
          </cell>
          <cell r="B1447" t="str">
            <v>16</v>
          </cell>
          <cell r="C1447" t="str">
            <v>04</v>
          </cell>
          <cell r="D1447" t="str">
            <v>04</v>
          </cell>
          <cell r="E1447" t="str">
            <v>LORETO</v>
          </cell>
          <cell r="F1447" t="str">
            <v>MARISCAL RAMON CASTILLA</v>
          </cell>
          <cell r="G1447" t="str">
            <v>SAN PABLO</v>
          </cell>
          <cell r="H1447" t="str">
            <v>011442</v>
          </cell>
          <cell r="I1447" t="str">
            <v>2</v>
          </cell>
        </row>
        <row r="1448">
          <cell r="A1448" t="str">
            <v>LORETOREQUENAREQUENA</v>
          </cell>
          <cell r="B1448" t="str">
            <v>16</v>
          </cell>
          <cell r="C1448" t="str">
            <v>05</v>
          </cell>
          <cell r="D1448" t="str">
            <v>01</v>
          </cell>
          <cell r="E1448" t="str">
            <v>LORETO</v>
          </cell>
          <cell r="F1448" t="str">
            <v>REQUENA</v>
          </cell>
          <cell r="G1448" t="str">
            <v>REQUENA</v>
          </cell>
          <cell r="H1448" t="str">
            <v>011443</v>
          </cell>
          <cell r="I1448" t="str">
            <v>1</v>
          </cell>
        </row>
        <row r="1449">
          <cell r="A1449" t="str">
            <v>LORETOREQUENAALTO TAPICHE</v>
          </cell>
          <cell r="B1449" t="str">
            <v>16</v>
          </cell>
          <cell r="C1449" t="str">
            <v>05</v>
          </cell>
          <cell r="D1449" t="str">
            <v>02</v>
          </cell>
          <cell r="E1449" t="str">
            <v>LORETO</v>
          </cell>
          <cell r="F1449" t="str">
            <v>REQUENA</v>
          </cell>
          <cell r="G1449" t="str">
            <v>ALTO TAPICHE</v>
          </cell>
          <cell r="H1449" t="str">
            <v>011448</v>
          </cell>
          <cell r="I1449" t="str">
            <v>2</v>
          </cell>
        </row>
        <row r="1450">
          <cell r="A1450" t="str">
            <v>LORETOREQUENACAPELO</v>
          </cell>
          <cell r="B1450" t="str">
            <v>16</v>
          </cell>
          <cell r="C1450" t="str">
            <v>05</v>
          </cell>
          <cell r="D1450" t="str">
            <v>03</v>
          </cell>
          <cell r="E1450" t="str">
            <v>LORETO</v>
          </cell>
          <cell r="F1450" t="str">
            <v>REQUENA</v>
          </cell>
          <cell r="G1450" t="str">
            <v>CAPELO</v>
          </cell>
          <cell r="H1450" t="str">
            <v>011444</v>
          </cell>
          <cell r="I1450" t="str">
            <v>2</v>
          </cell>
        </row>
        <row r="1451">
          <cell r="A1451" t="str">
            <v>LORETOREQUENAEMILIO SAN MARTIN</v>
          </cell>
          <cell r="B1451" t="str">
            <v>16</v>
          </cell>
          <cell r="C1451" t="str">
            <v>05</v>
          </cell>
          <cell r="D1451" t="str">
            <v>04</v>
          </cell>
          <cell r="E1451" t="str">
            <v>LORETO</v>
          </cell>
          <cell r="F1451" t="str">
            <v>REQUENA</v>
          </cell>
          <cell r="G1451" t="str">
            <v>EMILIO SAN MARTIN</v>
          </cell>
          <cell r="H1451" t="str">
            <v>011449</v>
          </cell>
          <cell r="I1451" t="str">
            <v>2</v>
          </cell>
        </row>
        <row r="1452">
          <cell r="A1452" t="str">
            <v>LORETOREQUENAMAQUIA</v>
          </cell>
          <cell r="B1452" t="str">
            <v>16</v>
          </cell>
          <cell r="C1452" t="str">
            <v>05</v>
          </cell>
          <cell r="D1452" t="str">
            <v>05</v>
          </cell>
          <cell r="E1452" t="str">
            <v>LORETO</v>
          </cell>
          <cell r="F1452" t="str">
            <v>REQUENA</v>
          </cell>
          <cell r="G1452" t="str">
            <v>MAQUIA</v>
          </cell>
          <cell r="H1452" t="str">
            <v>012720</v>
          </cell>
          <cell r="I1452" t="str">
            <v>2</v>
          </cell>
        </row>
        <row r="1453">
          <cell r="A1453" t="str">
            <v>LORETOREQUENAPUINAHUA</v>
          </cell>
          <cell r="B1453" t="str">
            <v>16</v>
          </cell>
          <cell r="C1453" t="str">
            <v>05</v>
          </cell>
          <cell r="D1453" t="str">
            <v>06</v>
          </cell>
          <cell r="E1453" t="str">
            <v>LORETO</v>
          </cell>
          <cell r="F1453" t="str">
            <v>REQUENA</v>
          </cell>
          <cell r="G1453" t="str">
            <v>PUINAHUA</v>
          </cell>
          <cell r="H1453" t="str">
            <v>012207</v>
          </cell>
          <cell r="I1453" t="str">
            <v>2</v>
          </cell>
        </row>
        <row r="1454">
          <cell r="A1454" t="str">
            <v>LORETOREQUENASAQUENA</v>
          </cell>
          <cell r="B1454" t="str">
            <v>16</v>
          </cell>
          <cell r="C1454" t="str">
            <v>05</v>
          </cell>
          <cell r="D1454" t="str">
            <v>07</v>
          </cell>
          <cell r="E1454" t="str">
            <v>LORETO</v>
          </cell>
          <cell r="F1454" t="str">
            <v>REQUENA</v>
          </cell>
          <cell r="G1454" t="str">
            <v>SAQUENA</v>
          </cell>
          <cell r="H1454" t="str">
            <v>011446</v>
          </cell>
          <cell r="I1454" t="str">
            <v>2</v>
          </cell>
        </row>
        <row r="1455">
          <cell r="A1455" t="str">
            <v>LORETOREQUENASOPLIN</v>
          </cell>
          <cell r="B1455" t="str">
            <v>16</v>
          </cell>
          <cell r="C1455" t="str">
            <v>05</v>
          </cell>
          <cell r="D1455" t="str">
            <v>08</v>
          </cell>
          <cell r="E1455" t="str">
            <v>LORETO</v>
          </cell>
          <cell r="F1455" t="str">
            <v>REQUENA</v>
          </cell>
          <cell r="G1455" t="str">
            <v>SOPLIN</v>
          </cell>
          <cell r="H1455" t="str">
            <v>011451</v>
          </cell>
          <cell r="I1455" t="str">
            <v>2</v>
          </cell>
        </row>
        <row r="1456">
          <cell r="A1456" t="str">
            <v>LORETOREQUENATAPICHE</v>
          </cell>
          <cell r="B1456" t="str">
            <v>16</v>
          </cell>
          <cell r="C1456" t="str">
            <v>05</v>
          </cell>
          <cell r="D1456" t="str">
            <v>09</v>
          </cell>
          <cell r="E1456" t="str">
            <v>LORETO</v>
          </cell>
          <cell r="F1456" t="str">
            <v>REQUENA</v>
          </cell>
          <cell r="G1456" t="str">
            <v>TAPICHE</v>
          </cell>
          <cell r="H1456" t="str">
            <v>012718</v>
          </cell>
          <cell r="I1456" t="str">
            <v>2</v>
          </cell>
        </row>
        <row r="1457">
          <cell r="A1457" t="str">
            <v>LORETOREQUENAJENARO HERRERA</v>
          </cell>
          <cell r="B1457" t="str">
            <v>16</v>
          </cell>
          <cell r="C1457" t="str">
            <v>05</v>
          </cell>
          <cell r="D1457" t="str">
            <v>10</v>
          </cell>
          <cell r="E1457" t="str">
            <v>LORETO</v>
          </cell>
          <cell r="F1457" t="str">
            <v>REQUENA</v>
          </cell>
          <cell r="G1457" t="str">
            <v>JENARO HERRERA</v>
          </cell>
          <cell r="H1457" t="str">
            <v>011447</v>
          </cell>
          <cell r="I1457" t="str">
            <v>2</v>
          </cell>
        </row>
        <row r="1458">
          <cell r="A1458" t="str">
            <v>LORETOREQUENAYAQUERANA</v>
          </cell>
          <cell r="B1458" t="str">
            <v>16</v>
          </cell>
          <cell r="C1458" t="str">
            <v>05</v>
          </cell>
          <cell r="D1458" t="str">
            <v>11</v>
          </cell>
          <cell r="E1458" t="str">
            <v>LORETO</v>
          </cell>
          <cell r="F1458" t="str">
            <v>REQUENA</v>
          </cell>
          <cell r="G1458" t="str">
            <v>YAQUERANA</v>
          </cell>
          <cell r="H1458" t="str">
            <v>012722</v>
          </cell>
          <cell r="I1458" t="str">
            <v>2</v>
          </cell>
        </row>
        <row r="1459">
          <cell r="A1459" t="str">
            <v>LORETOUCAYALICONTAMANA</v>
          </cell>
          <cell r="B1459" t="str">
            <v>16</v>
          </cell>
          <cell r="C1459" t="str">
            <v>06</v>
          </cell>
          <cell r="D1459" t="str">
            <v>01</v>
          </cell>
          <cell r="E1459" t="str">
            <v>LORETO</v>
          </cell>
          <cell r="F1459" t="str">
            <v>UCAYALI</v>
          </cell>
          <cell r="G1459" t="str">
            <v>CONTAMANA</v>
          </cell>
          <cell r="H1459" t="str">
            <v>011453</v>
          </cell>
          <cell r="I1459" t="str">
            <v>1</v>
          </cell>
        </row>
        <row r="1460">
          <cell r="A1460" t="str">
            <v>LORETOUCAYALIINAHUAYA</v>
          </cell>
          <cell r="B1460" t="str">
            <v>16</v>
          </cell>
          <cell r="C1460" t="str">
            <v>06</v>
          </cell>
          <cell r="D1460" t="str">
            <v>02</v>
          </cell>
          <cell r="E1460" t="str">
            <v>LORETO</v>
          </cell>
          <cell r="F1460" t="str">
            <v>UCAYALI</v>
          </cell>
          <cell r="G1460" t="str">
            <v>INAHUAYA</v>
          </cell>
          <cell r="H1460" t="str">
            <v>011454</v>
          </cell>
          <cell r="I1460" t="str">
            <v>2</v>
          </cell>
        </row>
        <row r="1461">
          <cell r="A1461" t="str">
            <v>LORETOUCAYALIPADRE MARQUEZ</v>
          </cell>
          <cell r="B1461" t="str">
            <v>16</v>
          </cell>
          <cell r="C1461" t="str">
            <v>06</v>
          </cell>
          <cell r="D1461" t="str">
            <v>03</v>
          </cell>
          <cell r="E1461" t="str">
            <v>LORETO</v>
          </cell>
          <cell r="F1461" t="str">
            <v>UCAYALI</v>
          </cell>
          <cell r="G1461" t="str">
            <v>PADRE MARQUEZ</v>
          </cell>
          <cell r="H1461" t="str">
            <v>011455</v>
          </cell>
          <cell r="I1461" t="str">
            <v>2</v>
          </cell>
        </row>
        <row r="1462">
          <cell r="A1462" t="str">
            <v>LORETOUCAYALIPAMPA HERMOSA</v>
          </cell>
          <cell r="B1462" t="str">
            <v>16</v>
          </cell>
          <cell r="C1462" t="str">
            <v>06</v>
          </cell>
          <cell r="D1462" t="str">
            <v>04</v>
          </cell>
          <cell r="E1462" t="str">
            <v>LORETO</v>
          </cell>
          <cell r="F1462" t="str">
            <v>UCAYALI</v>
          </cell>
          <cell r="G1462" t="str">
            <v>PAMPA HERMOSA</v>
          </cell>
          <cell r="H1462" t="str">
            <v>011456</v>
          </cell>
          <cell r="I1462" t="str">
            <v>2</v>
          </cell>
        </row>
        <row r="1463">
          <cell r="A1463" t="str">
            <v>LORETOUCAYALISARAYACU</v>
          </cell>
          <cell r="B1463" t="str">
            <v>16</v>
          </cell>
          <cell r="C1463" t="str">
            <v>06</v>
          </cell>
          <cell r="D1463" t="str">
            <v>05</v>
          </cell>
          <cell r="E1463" t="str">
            <v>LORETO</v>
          </cell>
          <cell r="F1463" t="str">
            <v>UCAYALI</v>
          </cell>
          <cell r="G1463" t="str">
            <v>SARAYACU</v>
          </cell>
          <cell r="H1463" t="str">
            <v>012204</v>
          </cell>
          <cell r="I1463" t="str">
            <v>2</v>
          </cell>
        </row>
        <row r="1464">
          <cell r="A1464" t="str">
            <v>LORETOUCAYALIVARGAS GUERRA</v>
          </cell>
          <cell r="B1464" t="str">
            <v>16</v>
          </cell>
          <cell r="C1464" t="str">
            <v>06</v>
          </cell>
          <cell r="D1464" t="str">
            <v>06</v>
          </cell>
          <cell r="E1464" t="str">
            <v>LORETO</v>
          </cell>
          <cell r="F1464" t="str">
            <v>UCAYALI</v>
          </cell>
          <cell r="G1464" t="str">
            <v>VARGAS GUERRA</v>
          </cell>
          <cell r="H1464" t="str">
            <v>011458</v>
          </cell>
          <cell r="I1464" t="str">
            <v>2</v>
          </cell>
        </row>
        <row r="1465">
          <cell r="A1465" t="str">
            <v>LORETODATEM DEL MARAÑONBARRANCA</v>
          </cell>
          <cell r="B1465" t="str">
            <v>16</v>
          </cell>
          <cell r="C1465" t="str">
            <v>07</v>
          </cell>
          <cell r="D1465" t="str">
            <v>01</v>
          </cell>
          <cell r="E1465" t="str">
            <v>LORETO</v>
          </cell>
          <cell r="F1465" t="str">
            <v>DATEM DEL MARAÑON</v>
          </cell>
          <cell r="G1465" t="str">
            <v>BARRANCA</v>
          </cell>
          <cell r="H1465" t="str">
            <v>012721</v>
          </cell>
          <cell r="I1465" t="str">
            <v>1</v>
          </cell>
        </row>
        <row r="1466">
          <cell r="A1466" t="str">
            <v>LORETODATEM DEL MARAÑONCAHUAPANAS</v>
          </cell>
          <cell r="B1466" t="str">
            <v>16</v>
          </cell>
          <cell r="C1466" t="str">
            <v>07</v>
          </cell>
          <cell r="D1466" t="str">
            <v>02</v>
          </cell>
          <cell r="E1466" t="str">
            <v>LORETO</v>
          </cell>
          <cell r="F1466" t="str">
            <v>DATEM DEL MARAÑON</v>
          </cell>
          <cell r="G1466" t="str">
            <v>CAHUAPANAS</v>
          </cell>
          <cell r="H1466" t="str">
            <v>011466</v>
          </cell>
          <cell r="I1466" t="str">
            <v>2</v>
          </cell>
        </row>
        <row r="1467">
          <cell r="A1467" t="str">
            <v>LORETODATEM DEL MARAÑONMANSERICHE</v>
          </cell>
          <cell r="B1467" t="str">
            <v>16</v>
          </cell>
          <cell r="C1467" t="str">
            <v>07</v>
          </cell>
          <cell r="D1467" t="str">
            <v>03</v>
          </cell>
          <cell r="E1467" t="str">
            <v>LORETO</v>
          </cell>
          <cell r="F1467" t="str">
            <v>DATEM DEL MARAÑON</v>
          </cell>
          <cell r="G1467" t="str">
            <v>MANSERICHE</v>
          </cell>
          <cell r="H1467" t="str">
            <v>011467</v>
          </cell>
          <cell r="I1467" t="str">
            <v>2</v>
          </cell>
        </row>
        <row r="1468">
          <cell r="A1468" t="str">
            <v>LORETODATEM DEL MARAÑONMORONA</v>
          </cell>
          <cell r="B1468" t="str">
            <v>16</v>
          </cell>
          <cell r="C1468" t="str">
            <v>07</v>
          </cell>
          <cell r="D1468" t="str">
            <v>04</v>
          </cell>
          <cell r="E1468" t="str">
            <v>LORETO</v>
          </cell>
          <cell r="F1468" t="str">
            <v>DATEM DEL MARAÑON</v>
          </cell>
          <cell r="G1468" t="str">
            <v>MORONA</v>
          </cell>
          <cell r="H1468" t="str">
            <v>012205</v>
          </cell>
          <cell r="I1468" t="str">
            <v>2</v>
          </cell>
        </row>
        <row r="1469">
          <cell r="A1469" t="str">
            <v>LORETODATEM DEL MARAÑONPASTAZA</v>
          </cell>
          <cell r="B1469" t="str">
            <v>16</v>
          </cell>
          <cell r="C1469" t="str">
            <v>07</v>
          </cell>
          <cell r="D1469" t="str">
            <v>05</v>
          </cell>
          <cell r="E1469" t="str">
            <v>LORETO</v>
          </cell>
          <cell r="F1469" t="str">
            <v>DATEM DEL MARAÑON</v>
          </cell>
          <cell r="G1469" t="str">
            <v>PASTAZA</v>
          </cell>
          <cell r="H1469" t="str">
            <v>011469</v>
          </cell>
          <cell r="I1469" t="str">
            <v>2</v>
          </cell>
        </row>
        <row r="1470">
          <cell r="A1470" t="str">
            <v>LORETODATEM DEL MARAÑONANDOAS</v>
          </cell>
          <cell r="B1470" t="str">
            <v>16</v>
          </cell>
          <cell r="C1470" t="str">
            <v>07</v>
          </cell>
          <cell r="D1470" t="str">
            <v>06</v>
          </cell>
          <cell r="E1470" t="str">
            <v>LORETO</v>
          </cell>
          <cell r="F1470" t="str">
            <v>DATEM DEL MARAÑON</v>
          </cell>
          <cell r="G1470" t="str">
            <v>ANDOAS</v>
          </cell>
          <cell r="H1470" t="str">
            <v>011470</v>
          </cell>
          <cell r="I1470" t="str">
            <v>2</v>
          </cell>
        </row>
        <row r="1471">
          <cell r="A1471" t="str">
            <v>MADRE DE DIOSTAMBOPATATAMBOPATA</v>
          </cell>
          <cell r="B1471" t="str">
            <v>17</v>
          </cell>
          <cell r="C1471" t="str">
            <v>01</v>
          </cell>
          <cell r="D1471" t="str">
            <v>01</v>
          </cell>
          <cell r="E1471" t="str">
            <v>MADRE DE DIOS</v>
          </cell>
          <cell r="F1471" t="str">
            <v>TAMBOPATA</v>
          </cell>
          <cell r="G1471" t="str">
            <v>TAMBOPATA</v>
          </cell>
          <cell r="H1471" t="str">
            <v>011471</v>
          </cell>
          <cell r="I1471" t="str">
            <v>1</v>
          </cell>
        </row>
        <row r="1472">
          <cell r="A1472" t="str">
            <v>MADRE DE DIOSTAMBOPATAINAMBARI</v>
          </cell>
          <cell r="B1472" t="str">
            <v>17</v>
          </cell>
          <cell r="C1472" t="str">
            <v>01</v>
          </cell>
          <cell r="D1472" t="str">
            <v>02</v>
          </cell>
          <cell r="E1472" t="str">
            <v>MADRE DE DIOS</v>
          </cell>
          <cell r="F1472" t="str">
            <v>TAMBOPATA</v>
          </cell>
          <cell r="G1472" t="str">
            <v>INAMBARI</v>
          </cell>
          <cell r="H1472" t="str">
            <v>011472</v>
          </cell>
          <cell r="I1472" t="str">
            <v>2</v>
          </cell>
        </row>
        <row r="1473">
          <cell r="A1473" t="str">
            <v>MADRE DE DIOSTAMBOPATALAS PIEDRAS</v>
          </cell>
          <cell r="B1473" t="str">
            <v>17</v>
          </cell>
          <cell r="C1473" t="str">
            <v>01</v>
          </cell>
          <cell r="D1473" t="str">
            <v>03</v>
          </cell>
          <cell r="E1473" t="str">
            <v>MADRE DE DIOS</v>
          </cell>
          <cell r="F1473" t="str">
            <v>TAMBOPATA</v>
          </cell>
          <cell r="G1473" t="str">
            <v>LAS PIEDRAS</v>
          </cell>
          <cell r="H1473" t="str">
            <v>011473</v>
          </cell>
          <cell r="I1473" t="str">
            <v>2</v>
          </cell>
        </row>
        <row r="1474">
          <cell r="A1474" t="str">
            <v>MADRE DE DIOSTAMBOPATALABERINTO</v>
          </cell>
          <cell r="B1474" t="str">
            <v>17</v>
          </cell>
          <cell r="C1474" t="str">
            <v>01</v>
          </cell>
          <cell r="D1474" t="str">
            <v>04</v>
          </cell>
          <cell r="E1474" t="str">
            <v>MADRE DE DIOS</v>
          </cell>
          <cell r="F1474" t="str">
            <v>TAMBOPATA</v>
          </cell>
          <cell r="G1474" t="str">
            <v>LABERINTO</v>
          </cell>
          <cell r="H1474" t="str">
            <v>011474</v>
          </cell>
          <cell r="I1474" t="str">
            <v>2</v>
          </cell>
        </row>
        <row r="1475">
          <cell r="A1475" t="str">
            <v>MADRE DE DIOSMANUMANU</v>
          </cell>
          <cell r="B1475" t="str">
            <v>17</v>
          </cell>
          <cell r="C1475" t="str">
            <v>02</v>
          </cell>
          <cell r="D1475" t="str">
            <v>01</v>
          </cell>
          <cell r="E1475" t="str">
            <v>MADRE DE DIOS</v>
          </cell>
          <cell r="F1475" t="str">
            <v>MANU</v>
          </cell>
          <cell r="G1475" t="str">
            <v>MANU</v>
          </cell>
          <cell r="H1475" t="str">
            <v>012043</v>
          </cell>
          <cell r="I1475" t="str">
            <v>1</v>
          </cell>
        </row>
        <row r="1476">
          <cell r="A1476" t="str">
            <v>MADRE DE DIOSMANUFITZCARRALD</v>
          </cell>
          <cell r="B1476" t="str">
            <v>17</v>
          </cell>
          <cell r="C1476" t="str">
            <v>02</v>
          </cell>
          <cell r="D1476" t="str">
            <v>02</v>
          </cell>
          <cell r="E1476" t="str">
            <v>MADRE DE DIOS</v>
          </cell>
          <cell r="F1476" t="str">
            <v>MANU</v>
          </cell>
          <cell r="G1476" t="str">
            <v>FITZCARRALD</v>
          </cell>
          <cell r="H1476" t="str">
            <v>012960</v>
          </cell>
          <cell r="I1476" t="str">
            <v>2</v>
          </cell>
        </row>
        <row r="1477">
          <cell r="A1477" t="str">
            <v>MADRE DE DIOSMANUMADRE DE DIOS</v>
          </cell>
          <cell r="B1477" t="str">
            <v>17</v>
          </cell>
          <cell r="C1477" t="str">
            <v>02</v>
          </cell>
          <cell r="D1477" t="str">
            <v>03</v>
          </cell>
          <cell r="E1477" t="str">
            <v>MADRE DE DIOS</v>
          </cell>
          <cell r="F1477" t="str">
            <v>MANU</v>
          </cell>
          <cell r="G1477" t="str">
            <v>MADRE DE DIOS</v>
          </cell>
          <cell r="H1477" t="str">
            <v>011477</v>
          </cell>
          <cell r="I1477" t="str">
            <v>2</v>
          </cell>
        </row>
        <row r="1478">
          <cell r="A1478" t="str">
            <v>MADRE DE DIOSMANUHUEPETUHE</v>
          </cell>
          <cell r="B1478" t="str">
            <v>17</v>
          </cell>
          <cell r="C1478" t="str">
            <v>02</v>
          </cell>
          <cell r="D1478" t="str">
            <v>04</v>
          </cell>
          <cell r="E1478" t="str">
            <v>MADRE DE DIOS</v>
          </cell>
          <cell r="F1478" t="str">
            <v>MANU</v>
          </cell>
          <cell r="G1478" t="str">
            <v>HUEPETUHE</v>
          </cell>
          <cell r="H1478" t="str">
            <v>011478</v>
          </cell>
          <cell r="I1478" t="str">
            <v>2</v>
          </cell>
        </row>
        <row r="1479">
          <cell r="A1479" t="str">
            <v>MADRE DE DIOSTAHUAMANUIÑAPARI</v>
          </cell>
          <cell r="B1479" t="str">
            <v>17</v>
          </cell>
          <cell r="C1479" t="str">
            <v>03</v>
          </cell>
          <cell r="D1479" t="str">
            <v>01</v>
          </cell>
          <cell r="E1479" t="str">
            <v>MADRE DE DIOS</v>
          </cell>
          <cell r="F1479" t="str">
            <v>TAHUAMANU</v>
          </cell>
          <cell r="G1479" t="str">
            <v>IÑAPARI</v>
          </cell>
          <cell r="H1479" t="str">
            <v>011479</v>
          </cell>
          <cell r="I1479" t="str">
            <v>1</v>
          </cell>
        </row>
        <row r="1480">
          <cell r="A1480" t="str">
            <v>MADRE DE DIOSTAHUAMANUIBERIA</v>
          </cell>
          <cell r="B1480" t="str">
            <v>17</v>
          </cell>
          <cell r="C1480" t="str">
            <v>03</v>
          </cell>
          <cell r="D1480" t="str">
            <v>02</v>
          </cell>
          <cell r="E1480" t="str">
            <v>MADRE DE DIOS</v>
          </cell>
          <cell r="F1480" t="str">
            <v>TAHUAMANU</v>
          </cell>
          <cell r="G1480" t="str">
            <v>IBERIA</v>
          </cell>
          <cell r="H1480" t="str">
            <v>011480</v>
          </cell>
          <cell r="I1480" t="str">
            <v>2</v>
          </cell>
        </row>
        <row r="1481">
          <cell r="A1481" t="str">
            <v>MADRE DE DIOSTAHUAMANUTAHUAMANU</v>
          </cell>
          <cell r="B1481" t="str">
            <v>17</v>
          </cell>
          <cell r="C1481" t="str">
            <v>03</v>
          </cell>
          <cell r="D1481" t="str">
            <v>03</v>
          </cell>
          <cell r="E1481" t="str">
            <v>MADRE DE DIOS</v>
          </cell>
          <cell r="F1481" t="str">
            <v>TAHUAMANU</v>
          </cell>
          <cell r="G1481" t="str">
            <v>TAHUAMANU</v>
          </cell>
          <cell r="H1481" t="str">
            <v>011481</v>
          </cell>
          <cell r="I1481" t="str">
            <v>2</v>
          </cell>
        </row>
        <row r="1482">
          <cell r="A1482" t="str">
            <v>MOQUEGUAMARISCAL NIETOMOQUEGUA</v>
          </cell>
          <cell r="B1482" t="str">
            <v>18</v>
          </cell>
          <cell r="C1482" t="str">
            <v>01</v>
          </cell>
          <cell r="D1482" t="str">
            <v>01</v>
          </cell>
          <cell r="E1482" t="str">
            <v>MOQUEGUA</v>
          </cell>
          <cell r="F1482" t="str">
            <v>MARISCAL NIETO</v>
          </cell>
          <cell r="G1482" t="str">
            <v>MOQUEGUA</v>
          </cell>
          <cell r="H1482" t="str">
            <v>011482</v>
          </cell>
          <cell r="I1482" t="str">
            <v>1</v>
          </cell>
        </row>
        <row r="1483">
          <cell r="A1483" t="str">
            <v>MOQUEGUAMARISCAL NIETOCARUMAS</v>
          </cell>
          <cell r="B1483" t="str">
            <v>18</v>
          </cell>
          <cell r="C1483" t="str">
            <v>01</v>
          </cell>
          <cell r="D1483" t="str">
            <v>02</v>
          </cell>
          <cell r="E1483" t="str">
            <v>MOQUEGUA</v>
          </cell>
          <cell r="F1483" t="str">
            <v>MARISCAL NIETO</v>
          </cell>
          <cell r="G1483" t="str">
            <v>CARUMAS</v>
          </cell>
          <cell r="H1483" t="str">
            <v>011483</v>
          </cell>
          <cell r="I1483" t="str">
            <v>2</v>
          </cell>
        </row>
        <row r="1484">
          <cell r="A1484" t="str">
            <v>MOQUEGUAMARISCAL NIETOCUCHUMBAYA</v>
          </cell>
          <cell r="B1484" t="str">
            <v>18</v>
          </cell>
          <cell r="C1484" t="str">
            <v>01</v>
          </cell>
          <cell r="D1484" t="str">
            <v>03</v>
          </cell>
          <cell r="E1484" t="str">
            <v>MOQUEGUA</v>
          </cell>
          <cell r="F1484" t="str">
            <v>MARISCAL NIETO</v>
          </cell>
          <cell r="G1484" t="str">
            <v>CUCHUMBAYA</v>
          </cell>
          <cell r="H1484" t="str">
            <v>011484</v>
          </cell>
          <cell r="I1484" t="str">
            <v>2</v>
          </cell>
        </row>
        <row r="1485">
          <cell r="A1485" t="str">
            <v>MOQUEGUAMARISCAL NIETOSAMEGUA</v>
          </cell>
          <cell r="B1485" t="str">
            <v>18</v>
          </cell>
          <cell r="C1485" t="str">
            <v>01</v>
          </cell>
          <cell r="D1485" t="str">
            <v>04</v>
          </cell>
          <cell r="E1485" t="str">
            <v>MOQUEGUA</v>
          </cell>
          <cell r="F1485" t="str">
            <v>MARISCAL NIETO</v>
          </cell>
          <cell r="G1485" t="str">
            <v>SAMEGUA</v>
          </cell>
          <cell r="H1485" t="str">
            <v>011485</v>
          </cell>
          <cell r="I1485" t="str">
            <v>2</v>
          </cell>
        </row>
        <row r="1486">
          <cell r="A1486" t="str">
            <v>MOQUEGUAMARISCAL NIETOSAN CRISTOBAL</v>
          </cell>
          <cell r="B1486" t="str">
            <v>18</v>
          </cell>
          <cell r="C1486" t="str">
            <v>01</v>
          </cell>
          <cell r="D1486" t="str">
            <v>05</v>
          </cell>
          <cell r="E1486" t="str">
            <v>MOQUEGUA</v>
          </cell>
          <cell r="F1486" t="str">
            <v>MARISCAL NIETO</v>
          </cell>
          <cell r="G1486" t="str">
            <v>SAN CRISTOBAL</v>
          </cell>
          <cell r="H1486" t="str">
            <v>011486</v>
          </cell>
          <cell r="I1486" t="str">
            <v>2</v>
          </cell>
        </row>
        <row r="1487">
          <cell r="A1487" t="str">
            <v>MOQUEGUAMARISCAL NIETOTORATA</v>
          </cell>
          <cell r="B1487" t="str">
            <v>18</v>
          </cell>
          <cell r="C1487" t="str">
            <v>01</v>
          </cell>
          <cell r="D1487" t="str">
            <v>06</v>
          </cell>
          <cell r="E1487" t="str">
            <v>MOQUEGUA</v>
          </cell>
          <cell r="F1487" t="str">
            <v>MARISCAL NIETO</v>
          </cell>
          <cell r="G1487" t="str">
            <v>TORATA</v>
          </cell>
          <cell r="H1487" t="str">
            <v>012523</v>
          </cell>
          <cell r="I1487" t="str">
            <v>2</v>
          </cell>
        </row>
        <row r="1488">
          <cell r="A1488" t="str">
            <v>MOQUEGUAGENERAL SANCHEZ CERROOMATE</v>
          </cell>
          <cell r="B1488" t="str">
            <v>18</v>
          </cell>
          <cell r="C1488" t="str">
            <v>02</v>
          </cell>
          <cell r="D1488" t="str">
            <v>01</v>
          </cell>
          <cell r="E1488" t="str">
            <v>MOQUEGUA</v>
          </cell>
          <cell r="F1488" t="str">
            <v>GENERAL SANCHEZ CERRO</v>
          </cell>
          <cell r="G1488" t="str">
            <v>OMATE</v>
          </cell>
          <cell r="H1488" t="str">
            <v>011488</v>
          </cell>
          <cell r="I1488" t="str">
            <v>1</v>
          </cell>
        </row>
        <row r="1489">
          <cell r="A1489" t="str">
            <v>MOQUEGUAGENERAL SANCHEZ CERROCHOJATA</v>
          </cell>
          <cell r="B1489" t="str">
            <v>18</v>
          </cell>
          <cell r="C1489" t="str">
            <v>02</v>
          </cell>
          <cell r="D1489" t="str">
            <v>02</v>
          </cell>
          <cell r="E1489" t="str">
            <v>MOQUEGUA</v>
          </cell>
          <cell r="F1489" t="str">
            <v>GENERAL SANCHEZ CERRO</v>
          </cell>
          <cell r="G1489" t="str">
            <v>CHOJATA</v>
          </cell>
          <cell r="H1489" t="str">
            <v>011489</v>
          </cell>
          <cell r="I1489" t="str">
            <v>2</v>
          </cell>
        </row>
        <row r="1490">
          <cell r="A1490" t="str">
            <v>MOQUEGUAGENERAL SANCHEZ CERROCOALAQUE</v>
          </cell>
          <cell r="B1490" t="str">
            <v>18</v>
          </cell>
          <cell r="C1490" t="str">
            <v>02</v>
          </cell>
          <cell r="D1490" t="str">
            <v>03</v>
          </cell>
          <cell r="E1490" t="str">
            <v>MOQUEGUA</v>
          </cell>
          <cell r="F1490" t="str">
            <v>GENERAL SANCHEZ CERRO</v>
          </cell>
          <cell r="G1490" t="str">
            <v>COALAQUE</v>
          </cell>
          <cell r="H1490" t="str">
            <v>012219</v>
          </cell>
          <cell r="I1490" t="str">
            <v>2</v>
          </cell>
        </row>
        <row r="1491">
          <cell r="A1491" t="str">
            <v>MOQUEGUAGENERAL SANCHEZ CERROICHUÑA</v>
          </cell>
          <cell r="B1491" t="str">
            <v>18</v>
          </cell>
          <cell r="C1491" t="str">
            <v>02</v>
          </cell>
          <cell r="D1491" t="str">
            <v>04</v>
          </cell>
          <cell r="E1491" t="str">
            <v>MOQUEGUA</v>
          </cell>
          <cell r="F1491" t="str">
            <v>GENERAL SANCHEZ CERRO</v>
          </cell>
          <cell r="G1491" t="str">
            <v>ICHUÑA</v>
          </cell>
          <cell r="H1491" t="str">
            <v>012218</v>
          </cell>
          <cell r="I1491" t="str">
            <v>2</v>
          </cell>
        </row>
        <row r="1492">
          <cell r="A1492" t="str">
            <v>MOQUEGUAGENERAL SANCHEZ CERROLA CAPILLA</v>
          </cell>
          <cell r="B1492" t="str">
            <v>18</v>
          </cell>
          <cell r="C1492" t="str">
            <v>02</v>
          </cell>
          <cell r="D1492" t="str">
            <v>05</v>
          </cell>
          <cell r="E1492" t="str">
            <v>MOQUEGUA</v>
          </cell>
          <cell r="F1492" t="str">
            <v>GENERAL SANCHEZ CERRO</v>
          </cell>
          <cell r="G1492" t="str">
            <v>LA CAPILLA</v>
          </cell>
          <cell r="H1492" t="str">
            <v>011492</v>
          </cell>
          <cell r="I1492" t="str">
            <v>2</v>
          </cell>
        </row>
        <row r="1493">
          <cell r="A1493" t="str">
            <v>MOQUEGUAGENERAL SANCHEZ CERROLLOQUE</v>
          </cell>
          <cell r="B1493" t="str">
            <v>18</v>
          </cell>
          <cell r="C1493" t="str">
            <v>02</v>
          </cell>
          <cell r="D1493" t="str">
            <v>06</v>
          </cell>
          <cell r="E1493" t="str">
            <v>MOQUEGUA</v>
          </cell>
          <cell r="F1493" t="str">
            <v>GENERAL SANCHEZ CERRO</v>
          </cell>
          <cell r="G1493" t="str">
            <v>LLOQUE</v>
          </cell>
          <cell r="H1493" t="str">
            <v>011493</v>
          </cell>
          <cell r="I1493" t="str">
            <v>2</v>
          </cell>
        </row>
        <row r="1494">
          <cell r="A1494" t="str">
            <v>MOQUEGUAGENERAL SANCHEZ CERROMATALAQUE</v>
          </cell>
          <cell r="B1494" t="str">
            <v>18</v>
          </cell>
          <cell r="C1494" t="str">
            <v>02</v>
          </cell>
          <cell r="D1494" t="str">
            <v>07</v>
          </cell>
          <cell r="E1494" t="str">
            <v>MOQUEGUA</v>
          </cell>
          <cell r="F1494" t="str">
            <v>GENERAL SANCHEZ CERRO</v>
          </cell>
          <cell r="G1494" t="str">
            <v>MATALAQUE</v>
          </cell>
          <cell r="H1494" t="str">
            <v>011494</v>
          </cell>
          <cell r="I1494" t="str">
            <v>2</v>
          </cell>
        </row>
        <row r="1495">
          <cell r="A1495" t="str">
            <v>MOQUEGUAGENERAL SANCHEZ CERROPUQUINA</v>
          </cell>
          <cell r="B1495" t="str">
            <v>18</v>
          </cell>
          <cell r="C1495" t="str">
            <v>02</v>
          </cell>
          <cell r="D1495" t="str">
            <v>08</v>
          </cell>
          <cell r="E1495" t="str">
            <v>MOQUEGUA</v>
          </cell>
          <cell r="F1495" t="str">
            <v>GENERAL SANCHEZ CERRO</v>
          </cell>
          <cell r="G1495" t="str">
            <v>PUQUINA</v>
          </cell>
          <cell r="H1495" t="str">
            <v>011495</v>
          </cell>
          <cell r="I1495" t="str">
            <v>2</v>
          </cell>
        </row>
        <row r="1496">
          <cell r="A1496" t="str">
            <v>MOQUEGUAGENERAL SANCHEZ CERROQUINISTAQUILLAS</v>
          </cell>
          <cell r="B1496" t="str">
            <v>18</v>
          </cell>
          <cell r="C1496" t="str">
            <v>02</v>
          </cell>
          <cell r="D1496" t="str">
            <v>09</v>
          </cell>
          <cell r="E1496" t="str">
            <v>MOQUEGUA</v>
          </cell>
          <cell r="F1496" t="str">
            <v>GENERAL SANCHEZ CERRO</v>
          </cell>
          <cell r="G1496" t="str">
            <v>QUINISTAQUILLAS</v>
          </cell>
          <cell r="H1496" t="str">
            <v>011496</v>
          </cell>
          <cell r="I1496" t="str">
            <v>2</v>
          </cell>
        </row>
        <row r="1497">
          <cell r="A1497" t="str">
            <v>MOQUEGUAGENERAL SANCHEZ CERROUBINAS</v>
          </cell>
          <cell r="B1497" t="str">
            <v>18</v>
          </cell>
          <cell r="C1497" t="str">
            <v>02</v>
          </cell>
          <cell r="D1497" t="str">
            <v>10</v>
          </cell>
          <cell r="E1497" t="str">
            <v>MOQUEGUA</v>
          </cell>
          <cell r="F1497" t="str">
            <v>GENERAL SANCHEZ CERRO</v>
          </cell>
          <cell r="G1497" t="str">
            <v>UBINAS</v>
          </cell>
          <cell r="H1497" t="str">
            <v>011497</v>
          </cell>
          <cell r="I1497" t="str">
            <v>2</v>
          </cell>
        </row>
        <row r="1498">
          <cell r="A1498" t="str">
            <v>MOQUEGUAGENERAL SANCHEZ CERROYUNGA</v>
          </cell>
          <cell r="B1498" t="str">
            <v>18</v>
          </cell>
          <cell r="C1498" t="str">
            <v>02</v>
          </cell>
          <cell r="D1498" t="str">
            <v>11</v>
          </cell>
          <cell r="E1498" t="str">
            <v>MOQUEGUA</v>
          </cell>
          <cell r="F1498" t="str">
            <v>GENERAL SANCHEZ CERRO</v>
          </cell>
          <cell r="G1498" t="str">
            <v>YUNGA</v>
          </cell>
          <cell r="H1498" t="str">
            <v>011498</v>
          </cell>
          <cell r="I1498" t="str">
            <v>2</v>
          </cell>
        </row>
        <row r="1499">
          <cell r="A1499" t="str">
            <v>MOQUEGUAILOILO</v>
          </cell>
          <cell r="B1499" t="str">
            <v>18</v>
          </cell>
          <cell r="C1499" t="str">
            <v>03</v>
          </cell>
          <cell r="D1499" t="str">
            <v>01</v>
          </cell>
          <cell r="E1499" t="str">
            <v>MOQUEGUA</v>
          </cell>
          <cell r="F1499" t="str">
            <v>ILO</v>
          </cell>
          <cell r="G1499" t="str">
            <v>ILO</v>
          </cell>
          <cell r="H1499" t="str">
            <v>011499</v>
          </cell>
          <cell r="I1499" t="str">
            <v>1</v>
          </cell>
        </row>
        <row r="1500">
          <cell r="A1500" t="str">
            <v>MOQUEGUAILOEL ALGARROBAL</v>
          </cell>
          <cell r="B1500" t="str">
            <v>18</v>
          </cell>
          <cell r="C1500" t="str">
            <v>03</v>
          </cell>
          <cell r="D1500" t="str">
            <v>02</v>
          </cell>
          <cell r="E1500" t="str">
            <v>MOQUEGUA</v>
          </cell>
          <cell r="F1500" t="str">
            <v>ILO</v>
          </cell>
          <cell r="G1500" t="str">
            <v>EL ALGARROBAL</v>
          </cell>
          <cell r="H1500" t="str">
            <v>011500</v>
          </cell>
          <cell r="I1500" t="str">
            <v>2</v>
          </cell>
        </row>
        <row r="1501">
          <cell r="A1501" t="str">
            <v>MOQUEGUAILOPACOCHA</v>
          </cell>
          <cell r="B1501" t="str">
            <v>18</v>
          </cell>
          <cell r="C1501" t="str">
            <v>03</v>
          </cell>
          <cell r="D1501" t="str">
            <v>03</v>
          </cell>
          <cell r="E1501" t="str">
            <v>MOQUEGUA</v>
          </cell>
          <cell r="F1501" t="str">
            <v>ILO</v>
          </cell>
          <cell r="G1501" t="str">
            <v>PACOCHA</v>
          </cell>
          <cell r="H1501" t="str">
            <v>012220</v>
          </cell>
          <cell r="I1501" t="str">
            <v>2</v>
          </cell>
        </row>
        <row r="1502">
          <cell r="A1502" t="str">
            <v>PASCOPASCOCHAUPIMARCA</v>
          </cell>
          <cell r="B1502" t="str">
            <v>19</v>
          </cell>
          <cell r="C1502" t="str">
            <v>01</v>
          </cell>
          <cell r="D1502" t="str">
            <v>01</v>
          </cell>
          <cell r="E1502" t="str">
            <v>PASCO</v>
          </cell>
          <cell r="F1502" t="str">
            <v>PASCO</v>
          </cell>
          <cell r="G1502" t="str">
            <v>CHAUPIMARCA</v>
          </cell>
          <cell r="H1502" t="str">
            <v>011502</v>
          </cell>
          <cell r="I1502" t="str">
            <v>1</v>
          </cell>
        </row>
        <row r="1503">
          <cell r="A1503" t="str">
            <v>PASCOPASCOHUACHON</v>
          </cell>
          <cell r="B1503" t="str">
            <v>19</v>
          </cell>
          <cell r="C1503" t="str">
            <v>01</v>
          </cell>
          <cell r="D1503" t="str">
            <v>02</v>
          </cell>
          <cell r="E1503" t="str">
            <v>PASCO</v>
          </cell>
          <cell r="F1503" t="str">
            <v>PASCO</v>
          </cell>
          <cell r="G1503" t="str">
            <v>HUACHON</v>
          </cell>
          <cell r="H1503" t="str">
            <v>011508</v>
          </cell>
          <cell r="I1503" t="str">
            <v>2</v>
          </cell>
        </row>
        <row r="1504">
          <cell r="A1504" t="str">
            <v>PASCOPASCOHUARIACA</v>
          </cell>
          <cell r="B1504" t="str">
            <v>19</v>
          </cell>
          <cell r="C1504" t="str">
            <v>01</v>
          </cell>
          <cell r="D1504" t="str">
            <v>03</v>
          </cell>
          <cell r="E1504" t="str">
            <v>PASCO</v>
          </cell>
          <cell r="F1504" t="str">
            <v>PASCO</v>
          </cell>
          <cell r="G1504" t="str">
            <v>HUARIACA</v>
          </cell>
          <cell r="H1504" t="str">
            <v>011509</v>
          </cell>
          <cell r="I1504" t="str">
            <v>2</v>
          </cell>
        </row>
        <row r="1505">
          <cell r="A1505" t="str">
            <v>PASCOPASCOHUAYLLAY</v>
          </cell>
          <cell r="B1505" t="str">
            <v>19</v>
          </cell>
          <cell r="C1505" t="str">
            <v>01</v>
          </cell>
          <cell r="D1505" t="str">
            <v>04</v>
          </cell>
          <cell r="E1505" t="str">
            <v>PASCO</v>
          </cell>
          <cell r="F1505" t="str">
            <v>PASCO</v>
          </cell>
          <cell r="G1505" t="str">
            <v>HUAYLLAY</v>
          </cell>
          <cell r="H1505" t="str">
            <v>011503</v>
          </cell>
          <cell r="I1505" t="str">
            <v>2</v>
          </cell>
        </row>
        <row r="1506">
          <cell r="A1506" t="str">
            <v>PASCOPASCONINACACA</v>
          </cell>
          <cell r="B1506" t="str">
            <v>19</v>
          </cell>
          <cell r="C1506" t="str">
            <v>01</v>
          </cell>
          <cell r="D1506" t="str">
            <v>05</v>
          </cell>
          <cell r="E1506" t="str">
            <v>PASCO</v>
          </cell>
          <cell r="F1506" t="str">
            <v>PASCO</v>
          </cell>
          <cell r="G1506" t="str">
            <v>NINACACA</v>
          </cell>
          <cell r="H1506" t="str">
            <v>012224</v>
          </cell>
          <cell r="I1506" t="str">
            <v>2</v>
          </cell>
        </row>
        <row r="1507">
          <cell r="A1507" t="str">
            <v>PASCOPASCOPALLANCHACRA</v>
          </cell>
          <cell r="B1507" t="str">
            <v>19</v>
          </cell>
          <cell r="C1507" t="str">
            <v>01</v>
          </cell>
          <cell r="D1507" t="str">
            <v>06</v>
          </cell>
          <cell r="E1507" t="str">
            <v>PASCO</v>
          </cell>
          <cell r="F1507" t="str">
            <v>PASCO</v>
          </cell>
          <cell r="G1507" t="str">
            <v>PALLANCHACRA</v>
          </cell>
          <cell r="H1507" t="str">
            <v>011511</v>
          </cell>
          <cell r="I1507" t="str">
            <v>2</v>
          </cell>
        </row>
        <row r="1508">
          <cell r="A1508" t="str">
            <v>PASCOPASCOPAUCARTAMBO</v>
          </cell>
          <cell r="B1508" t="str">
            <v>19</v>
          </cell>
          <cell r="C1508" t="str">
            <v>01</v>
          </cell>
          <cell r="D1508" t="str">
            <v>07</v>
          </cell>
          <cell r="E1508" t="str">
            <v>PASCO</v>
          </cell>
          <cell r="F1508" t="str">
            <v>PASCO</v>
          </cell>
          <cell r="G1508" t="str">
            <v>PAUCARTAMBO</v>
          </cell>
          <cell r="H1508" t="str">
            <v>011512</v>
          </cell>
          <cell r="I1508" t="str">
            <v>2</v>
          </cell>
        </row>
        <row r="1509">
          <cell r="A1509" t="str">
            <v>PASCOPASCOSAN FCO.DE ASIS DE YARUSYACAN</v>
          </cell>
          <cell r="B1509" t="str">
            <v>19</v>
          </cell>
          <cell r="C1509" t="str">
            <v>01</v>
          </cell>
          <cell r="D1509" t="str">
            <v>08</v>
          </cell>
          <cell r="E1509" t="str">
            <v>PASCO</v>
          </cell>
          <cell r="F1509" t="str">
            <v>PASCO</v>
          </cell>
          <cell r="G1509" t="str">
            <v>SAN FCO.DE ASIS DE YARUSYACAN</v>
          </cell>
          <cell r="H1509" t="str">
            <v>011513</v>
          </cell>
          <cell r="I1509" t="str">
            <v>2</v>
          </cell>
        </row>
        <row r="1510">
          <cell r="A1510" t="str">
            <v>PASCOPASCOSIMON BOLIVAR</v>
          </cell>
          <cell r="B1510" t="str">
            <v>19</v>
          </cell>
          <cell r="C1510" t="str">
            <v>01</v>
          </cell>
          <cell r="D1510" t="str">
            <v>09</v>
          </cell>
          <cell r="E1510" t="str">
            <v>PASCO</v>
          </cell>
          <cell r="F1510" t="str">
            <v>PASCO</v>
          </cell>
          <cell r="G1510" t="str">
            <v>SIMON BOLIVAR</v>
          </cell>
          <cell r="H1510" t="str">
            <v>011504</v>
          </cell>
          <cell r="I1510" t="str">
            <v>2</v>
          </cell>
        </row>
        <row r="1511">
          <cell r="A1511" t="str">
            <v>PASCOPASCOTICLACAYAN</v>
          </cell>
          <cell r="B1511" t="str">
            <v>19</v>
          </cell>
          <cell r="C1511" t="str">
            <v>01</v>
          </cell>
          <cell r="D1511" t="str">
            <v>10</v>
          </cell>
          <cell r="E1511" t="str">
            <v>PASCO</v>
          </cell>
          <cell r="F1511" t="str">
            <v>PASCO</v>
          </cell>
          <cell r="G1511" t="str">
            <v>TICLACAYAN</v>
          </cell>
          <cell r="H1511" t="str">
            <v>011514</v>
          </cell>
          <cell r="I1511" t="str">
            <v>2</v>
          </cell>
        </row>
        <row r="1512">
          <cell r="A1512" t="str">
            <v>PASCOPASCOTINYAHUARCO</v>
          </cell>
          <cell r="B1512" t="str">
            <v>19</v>
          </cell>
          <cell r="C1512" t="str">
            <v>01</v>
          </cell>
          <cell r="D1512" t="str">
            <v>11</v>
          </cell>
          <cell r="E1512" t="str">
            <v>PASCO</v>
          </cell>
          <cell r="F1512" t="str">
            <v>PASCO</v>
          </cell>
          <cell r="G1512" t="str">
            <v>TINYAHUARCO</v>
          </cell>
          <cell r="H1512" t="str">
            <v>011505</v>
          </cell>
          <cell r="I1512" t="str">
            <v>2</v>
          </cell>
        </row>
        <row r="1513">
          <cell r="A1513" t="str">
            <v>PASCOPASCOVICCO</v>
          </cell>
          <cell r="B1513" t="str">
            <v>19</v>
          </cell>
          <cell r="C1513" t="str">
            <v>01</v>
          </cell>
          <cell r="D1513" t="str">
            <v>12</v>
          </cell>
          <cell r="E1513" t="str">
            <v>PASCO</v>
          </cell>
          <cell r="F1513" t="str">
            <v>PASCO</v>
          </cell>
          <cell r="G1513" t="str">
            <v>VICCO</v>
          </cell>
          <cell r="H1513" t="str">
            <v>011506</v>
          </cell>
          <cell r="I1513" t="str">
            <v>2</v>
          </cell>
        </row>
        <row r="1514">
          <cell r="A1514" t="str">
            <v>PASCOPASCOYANACANCHA</v>
          </cell>
          <cell r="B1514" t="str">
            <v>19</v>
          </cell>
          <cell r="C1514" t="str">
            <v>01</v>
          </cell>
          <cell r="D1514" t="str">
            <v>13</v>
          </cell>
          <cell r="E1514" t="str">
            <v>PASCO</v>
          </cell>
          <cell r="F1514" t="str">
            <v>PASCO</v>
          </cell>
          <cell r="G1514" t="str">
            <v>YANACANCHA</v>
          </cell>
          <cell r="H1514" t="str">
            <v>011507</v>
          </cell>
          <cell r="I1514" t="str">
            <v>2</v>
          </cell>
        </row>
        <row r="1515">
          <cell r="A1515" t="str">
            <v>PASCODANIEL ALCIDES CARRIONYANAHUANCA</v>
          </cell>
          <cell r="B1515" t="str">
            <v>19</v>
          </cell>
          <cell r="C1515" t="str">
            <v>02</v>
          </cell>
          <cell r="D1515" t="str">
            <v>01</v>
          </cell>
          <cell r="E1515" t="str">
            <v>PASCO</v>
          </cell>
          <cell r="F1515" t="str">
            <v>DANIEL ALCIDES CARRION</v>
          </cell>
          <cell r="G1515" t="str">
            <v>YANAHUANCA</v>
          </cell>
          <cell r="H1515" t="str">
            <v>011515</v>
          </cell>
          <cell r="I1515" t="str">
            <v>1</v>
          </cell>
        </row>
        <row r="1516">
          <cell r="A1516" t="str">
            <v>PASCODANIEL ALCIDES CARRIONCHACAYAN</v>
          </cell>
          <cell r="B1516" t="str">
            <v>19</v>
          </cell>
          <cell r="C1516" t="str">
            <v>02</v>
          </cell>
          <cell r="D1516" t="str">
            <v>02</v>
          </cell>
          <cell r="E1516" t="str">
            <v>PASCO</v>
          </cell>
          <cell r="F1516" t="str">
            <v>DANIEL ALCIDES CARRION</v>
          </cell>
          <cell r="G1516" t="str">
            <v>CHACAYAN</v>
          </cell>
          <cell r="H1516" t="str">
            <v>011516</v>
          </cell>
          <cell r="I1516" t="str">
            <v>2</v>
          </cell>
        </row>
        <row r="1517">
          <cell r="A1517" t="str">
            <v>PASCODANIEL ALCIDES CARRIONGOYLLARISQUIZGA</v>
          </cell>
          <cell r="B1517" t="str">
            <v>19</v>
          </cell>
          <cell r="C1517" t="str">
            <v>02</v>
          </cell>
          <cell r="D1517" t="str">
            <v>03</v>
          </cell>
          <cell r="E1517" t="str">
            <v>PASCO</v>
          </cell>
          <cell r="F1517" t="str">
            <v>DANIEL ALCIDES CARRION</v>
          </cell>
          <cell r="G1517" t="str">
            <v>GOYLLARISQUIZGA</v>
          </cell>
          <cell r="H1517" t="str">
            <v>011517</v>
          </cell>
          <cell r="I1517" t="str">
            <v>2</v>
          </cell>
        </row>
        <row r="1518">
          <cell r="A1518" t="str">
            <v>PASCODANIEL ALCIDES CARRIONPAUCAR</v>
          </cell>
          <cell r="B1518" t="str">
            <v>19</v>
          </cell>
          <cell r="C1518" t="str">
            <v>02</v>
          </cell>
          <cell r="D1518" t="str">
            <v>04</v>
          </cell>
          <cell r="E1518" t="str">
            <v>PASCO</v>
          </cell>
          <cell r="F1518" t="str">
            <v>DANIEL ALCIDES CARRION</v>
          </cell>
          <cell r="G1518" t="str">
            <v>PAUCAR</v>
          </cell>
          <cell r="H1518" t="str">
            <v>011518</v>
          </cell>
          <cell r="I1518" t="str">
            <v>2</v>
          </cell>
        </row>
        <row r="1519">
          <cell r="A1519" t="str">
            <v>PASCODANIEL ALCIDES CARRIONSAN PEDRO DE PILLAO</v>
          </cell>
          <cell r="B1519" t="str">
            <v>19</v>
          </cell>
          <cell r="C1519" t="str">
            <v>02</v>
          </cell>
          <cell r="D1519" t="str">
            <v>05</v>
          </cell>
          <cell r="E1519" t="str">
            <v>PASCO</v>
          </cell>
          <cell r="F1519" t="str">
            <v>DANIEL ALCIDES CARRION</v>
          </cell>
          <cell r="G1519" t="str">
            <v>SAN PEDRO DE PILLAO</v>
          </cell>
          <cell r="H1519" t="str">
            <v>011519</v>
          </cell>
          <cell r="I1519" t="str">
            <v>2</v>
          </cell>
        </row>
        <row r="1520">
          <cell r="A1520" t="str">
            <v>PASCODANIEL ALCIDES CARRIONSANTA ANA DE TUSI</v>
          </cell>
          <cell r="B1520" t="str">
            <v>19</v>
          </cell>
          <cell r="C1520" t="str">
            <v>02</v>
          </cell>
          <cell r="D1520" t="str">
            <v>06</v>
          </cell>
          <cell r="E1520" t="str">
            <v>PASCO</v>
          </cell>
          <cell r="F1520" t="str">
            <v>DANIEL ALCIDES CARRION</v>
          </cell>
          <cell r="G1520" t="str">
            <v>SANTA ANA DE TUSI</v>
          </cell>
          <cell r="H1520" t="str">
            <v>012227</v>
          </cell>
          <cell r="I1520" t="str">
            <v>2</v>
          </cell>
        </row>
        <row r="1521">
          <cell r="A1521" t="str">
            <v>PASCODANIEL ALCIDES CARRIONTAPUC</v>
          </cell>
          <cell r="B1521" t="str">
            <v>19</v>
          </cell>
          <cell r="C1521" t="str">
            <v>02</v>
          </cell>
          <cell r="D1521" t="str">
            <v>07</v>
          </cell>
          <cell r="E1521" t="str">
            <v>PASCO</v>
          </cell>
          <cell r="F1521" t="str">
            <v>DANIEL ALCIDES CARRION</v>
          </cell>
          <cell r="G1521" t="str">
            <v>TAPUC</v>
          </cell>
          <cell r="H1521" t="str">
            <v>011521</v>
          </cell>
          <cell r="I1521" t="str">
            <v>2</v>
          </cell>
        </row>
        <row r="1522">
          <cell r="A1522" t="str">
            <v>PASCODANIEL ALCIDES CARRIONVILCABAMBA</v>
          </cell>
          <cell r="B1522" t="str">
            <v>19</v>
          </cell>
          <cell r="C1522" t="str">
            <v>02</v>
          </cell>
          <cell r="D1522" t="str">
            <v>08</v>
          </cell>
          <cell r="E1522" t="str">
            <v>PASCO</v>
          </cell>
          <cell r="F1522" t="str">
            <v>DANIEL ALCIDES CARRION</v>
          </cell>
          <cell r="G1522" t="str">
            <v>VILCABAMBA</v>
          </cell>
          <cell r="H1522" t="str">
            <v>011522</v>
          </cell>
          <cell r="I1522" t="str">
            <v>2</v>
          </cell>
        </row>
        <row r="1523">
          <cell r="A1523" t="str">
            <v>PASCOOXAPAMPAOXAPAMPA</v>
          </cell>
          <cell r="B1523" t="str">
            <v>19</v>
          </cell>
          <cell r="C1523" t="str">
            <v>03</v>
          </cell>
          <cell r="D1523" t="str">
            <v>01</v>
          </cell>
          <cell r="E1523" t="str">
            <v>PASCO</v>
          </cell>
          <cell r="F1523" t="str">
            <v>OXAPAMPA</v>
          </cell>
          <cell r="G1523" t="str">
            <v>OXAPAMPA</v>
          </cell>
          <cell r="H1523" t="str">
            <v>011523</v>
          </cell>
          <cell r="I1523" t="str">
            <v>1</v>
          </cell>
        </row>
        <row r="1524">
          <cell r="A1524" t="str">
            <v>PASCOOXAPAMPACHONTABAMBA</v>
          </cell>
          <cell r="B1524" t="str">
            <v>19</v>
          </cell>
          <cell r="C1524" t="str">
            <v>03</v>
          </cell>
          <cell r="D1524" t="str">
            <v>02</v>
          </cell>
          <cell r="E1524" t="str">
            <v>PASCO</v>
          </cell>
          <cell r="F1524" t="str">
            <v>OXAPAMPA</v>
          </cell>
          <cell r="G1524" t="str">
            <v>CHONTABAMBA</v>
          </cell>
          <cell r="H1524" t="str">
            <v>012230</v>
          </cell>
          <cell r="I1524" t="str">
            <v>2</v>
          </cell>
        </row>
        <row r="1525">
          <cell r="A1525" t="str">
            <v>PASCOOXAPAMPAHUANCABAMBA</v>
          </cell>
          <cell r="B1525" t="str">
            <v>19</v>
          </cell>
          <cell r="C1525" t="str">
            <v>03</v>
          </cell>
          <cell r="D1525" t="str">
            <v>03</v>
          </cell>
          <cell r="E1525" t="str">
            <v>PASCO</v>
          </cell>
          <cell r="F1525" t="str">
            <v>OXAPAMPA</v>
          </cell>
          <cell r="G1525" t="str">
            <v>HUANCABAMBA</v>
          </cell>
          <cell r="H1525" t="str">
            <v>011525</v>
          </cell>
          <cell r="I1525" t="str">
            <v>2</v>
          </cell>
        </row>
        <row r="1526">
          <cell r="A1526" t="str">
            <v>PASCOOXAPAMPAPALCAZU</v>
          </cell>
          <cell r="B1526" t="str">
            <v>19</v>
          </cell>
          <cell r="C1526" t="str">
            <v>03</v>
          </cell>
          <cell r="D1526" t="str">
            <v>04</v>
          </cell>
          <cell r="E1526" t="str">
            <v>PASCO</v>
          </cell>
          <cell r="F1526" t="str">
            <v>OXAPAMPA</v>
          </cell>
          <cell r="G1526" t="str">
            <v>PALCAZU</v>
          </cell>
          <cell r="H1526" t="str">
            <v>011526</v>
          </cell>
          <cell r="I1526" t="str">
            <v>2</v>
          </cell>
        </row>
        <row r="1527">
          <cell r="A1527" t="str">
            <v>PASCOOXAPAMPAPOZUZO</v>
          </cell>
          <cell r="B1527" t="str">
            <v>19</v>
          </cell>
          <cell r="C1527" t="str">
            <v>03</v>
          </cell>
          <cell r="D1527" t="str">
            <v>05</v>
          </cell>
          <cell r="E1527" t="str">
            <v>PASCO</v>
          </cell>
          <cell r="F1527" t="str">
            <v>OXAPAMPA</v>
          </cell>
          <cell r="G1527" t="str">
            <v>POZUZO</v>
          </cell>
          <cell r="H1527" t="str">
            <v>012225</v>
          </cell>
          <cell r="I1527" t="str">
            <v>2</v>
          </cell>
        </row>
        <row r="1528">
          <cell r="A1528" t="str">
            <v>PASCOOXAPAMPAPUERTO BERMUDEZ</v>
          </cell>
          <cell r="B1528" t="str">
            <v>19</v>
          </cell>
          <cell r="C1528" t="str">
            <v>03</v>
          </cell>
          <cell r="D1528" t="str">
            <v>06</v>
          </cell>
          <cell r="E1528" t="str">
            <v>PASCO</v>
          </cell>
          <cell r="F1528" t="str">
            <v>OXAPAMPA</v>
          </cell>
          <cell r="G1528" t="str">
            <v>PUERTO BERMUDEZ</v>
          </cell>
          <cell r="H1528" t="str">
            <v>012226</v>
          </cell>
          <cell r="I1528" t="str">
            <v>2</v>
          </cell>
        </row>
        <row r="1529">
          <cell r="A1529" t="str">
            <v>PASCOOXAPAMPAVILLA RICA</v>
          </cell>
          <cell r="B1529" t="str">
            <v>19</v>
          </cell>
          <cell r="C1529" t="str">
            <v>03</v>
          </cell>
          <cell r="D1529" t="str">
            <v>07</v>
          </cell>
          <cell r="E1529" t="str">
            <v>PASCO</v>
          </cell>
          <cell r="F1529" t="str">
            <v>OXAPAMPA</v>
          </cell>
          <cell r="G1529" t="str">
            <v>VILLA RICA</v>
          </cell>
          <cell r="H1529" t="str">
            <v>011529</v>
          </cell>
          <cell r="I1529" t="str">
            <v>2</v>
          </cell>
        </row>
        <row r="1530">
          <cell r="A1530" t="str">
            <v>PIURAPIURAPIURA</v>
          </cell>
          <cell r="B1530" t="str">
            <v>20</v>
          </cell>
          <cell r="C1530" t="str">
            <v>01</v>
          </cell>
          <cell r="D1530" t="str">
            <v>01</v>
          </cell>
          <cell r="E1530" t="str">
            <v>PIURA</v>
          </cell>
          <cell r="F1530" t="str">
            <v>PIURA</v>
          </cell>
          <cell r="G1530" t="str">
            <v>PIURA</v>
          </cell>
          <cell r="H1530" t="str">
            <v>011530</v>
          </cell>
          <cell r="I1530" t="str">
            <v>1</v>
          </cell>
        </row>
        <row r="1531">
          <cell r="A1531" t="str">
            <v>PIURAPIURACASTILLA</v>
          </cell>
          <cell r="B1531" t="str">
            <v>20</v>
          </cell>
          <cell r="C1531" t="str">
            <v>01</v>
          </cell>
          <cell r="D1531" t="str">
            <v>04</v>
          </cell>
          <cell r="E1531" t="str">
            <v>PIURA</v>
          </cell>
          <cell r="F1531" t="str">
            <v>PIURA</v>
          </cell>
          <cell r="G1531" t="str">
            <v>CASTILLA</v>
          </cell>
          <cell r="H1531" t="str">
            <v>012235</v>
          </cell>
          <cell r="I1531" t="str">
            <v>2</v>
          </cell>
        </row>
        <row r="1532">
          <cell r="A1532" t="str">
            <v>PIURAPIURACATACAOS</v>
          </cell>
          <cell r="B1532" t="str">
            <v>20</v>
          </cell>
          <cell r="C1532" t="str">
            <v>01</v>
          </cell>
          <cell r="D1532" t="str">
            <v>05</v>
          </cell>
          <cell r="E1532" t="str">
            <v>PIURA</v>
          </cell>
          <cell r="F1532" t="str">
            <v>PIURA</v>
          </cell>
          <cell r="G1532" t="str">
            <v>CATACAOS</v>
          </cell>
          <cell r="H1532" t="str">
            <v>011532</v>
          </cell>
          <cell r="I1532" t="str">
            <v>2</v>
          </cell>
        </row>
        <row r="1533">
          <cell r="A1533" t="str">
            <v>PIURAPIURACURA MORI</v>
          </cell>
          <cell r="B1533" t="str">
            <v>20</v>
          </cell>
          <cell r="C1533" t="str">
            <v>01</v>
          </cell>
          <cell r="D1533" t="str">
            <v>07</v>
          </cell>
          <cell r="E1533" t="str">
            <v>PIURA</v>
          </cell>
          <cell r="F1533" t="str">
            <v>PIURA</v>
          </cell>
          <cell r="G1533" t="str">
            <v>CURA MORI</v>
          </cell>
          <cell r="H1533" t="str">
            <v>011533</v>
          </cell>
          <cell r="I1533" t="str">
            <v>2</v>
          </cell>
        </row>
        <row r="1534">
          <cell r="A1534" t="str">
            <v>PIURAPIURAEL TALLAN</v>
          </cell>
          <cell r="B1534" t="str">
            <v>20</v>
          </cell>
          <cell r="C1534" t="str">
            <v>01</v>
          </cell>
          <cell r="D1534" t="str">
            <v>08</v>
          </cell>
          <cell r="E1534" t="str">
            <v>PIURA</v>
          </cell>
          <cell r="F1534" t="str">
            <v>PIURA</v>
          </cell>
          <cell r="G1534" t="str">
            <v>EL TALLAN</v>
          </cell>
          <cell r="H1534" t="str">
            <v>011534</v>
          </cell>
          <cell r="I1534" t="str">
            <v>2</v>
          </cell>
        </row>
        <row r="1535">
          <cell r="A1535" t="str">
            <v>PIURAPIURALA ARENA</v>
          </cell>
          <cell r="B1535" t="str">
            <v>20</v>
          </cell>
          <cell r="C1535" t="str">
            <v>01</v>
          </cell>
          <cell r="D1535" t="str">
            <v>09</v>
          </cell>
          <cell r="E1535" t="str">
            <v>PIURA</v>
          </cell>
          <cell r="F1535" t="str">
            <v>PIURA</v>
          </cell>
          <cell r="G1535" t="str">
            <v>LA ARENA</v>
          </cell>
          <cell r="H1535" t="str">
            <v>012231</v>
          </cell>
          <cell r="I1535" t="str">
            <v>2</v>
          </cell>
        </row>
        <row r="1536">
          <cell r="A1536" t="str">
            <v>PIURAPIURALA UNION</v>
          </cell>
          <cell r="B1536" t="str">
            <v>20</v>
          </cell>
          <cell r="C1536" t="str">
            <v>01</v>
          </cell>
          <cell r="D1536" t="str">
            <v>10</v>
          </cell>
          <cell r="E1536" t="str">
            <v>PIURA</v>
          </cell>
          <cell r="F1536" t="str">
            <v>PIURA</v>
          </cell>
          <cell r="G1536" t="str">
            <v>LA UNION</v>
          </cell>
          <cell r="H1536" t="str">
            <v>011536</v>
          </cell>
          <cell r="I1536" t="str">
            <v>2</v>
          </cell>
        </row>
        <row r="1537">
          <cell r="A1537" t="str">
            <v>PIURAPIURALAS LOMAS</v>
          </cell>
          <cell r="B1537" t="str">
            <v>20</v>
          </cell>
          <cell r="C1537" t="str">
            <v>01</v>
          </cell>
          <cell r="D1537" t="str">
            <v>11</v>
          </cell>
          <cell r="E1537" t="str">
            <v>PIURA</v>
          </cell>
          <cell r="F1537" t="str">
            <v>PIURA</v>
          </cell>
          <cell r="G1537" t="str">
            <v>LAS LOMAS</v>
          </cell>
          <cell r="H1537" t="str">
            <v>011537</v>
          </cell>
          <cell r="I1537" t="str">
            <v>2</v>
          </cell>
        </row>
        <row r="1538">
          <cell r="A1538" t="str">
            <v>PIURAPIURATAMBO GRANDE</v>
          </cell>
          <cell r="B1538" t="str">
            <v>20</v>
          </cell>
          <cell r="C1538" t="str">
            <v>01</v>
          </cell>
          <cell r="D1538" t="str">
            <v>14</v>
          </cell>
          <cell r="E1538" t="str">
            <v>PIURA</v>
          </cell>
          <cell r="F1538" t="str">
            <v>PIURA</v>
          </cell>
          <cell r="G1538" t="str">
            <v>TAMBO GRANDE</v>
          </cell>
          <cell r="H1538" t="str">
            <v>012233</v>
          </cell>
          <cell r="I1538" t="str">
            <v>2</v>
          </cell>
        </row>
        <row r="1539">
          <cell r="A1539" t="str">
            <v>PIURAAYABACAAYABACA</v>
          </cell>
          <cell r="B1539" t="str">
            <v>20</v>
          </cell>
          <cell r="C1539" t="str">
            <v>02</v>
          </cell>
          <cell r="D1539" t="str">
            <v>01</v>
          </cell>
          <cell r="E1539" t="str">
            <v>PIURA</v>
          </cell>
          <cell r="F1539" t="str">
            <v>AYABACA</v>
          </cell>
          <cell r="G1539" t="str">
            <v>AYABACA</v>
          </cell>
          <cell r="H1539" t="str">
            <v>011539</v>
          </cell>
          <cell r="I1539" t="str">
            <v>1</v>
          </cell>
        </row>
        <row r="1540">
          <cell r="A1540" t="str">
            <v>PIURAAYABACAFRIAS</v>
          </cell>
          <cell r="B1540" t="str">
            <v>20</v>
          </cell>
          <cell r="C1540" t="str">
            <v>02</v>
          </cell>
          <cell r="D1540" t="str">
            <v>02</v>
          </cell>
          <cell r="E1540" t="str">
            <v>PIURA</v>
          </cell>
          <cell r="F1540" t="str">
            <v>AYABACA</v>
          </cell>
          <cell r="G1540" t="str">
            <v>FRIAS</v>
          </cell>
          <cell r="H1540" t="str">
            <v>011554</v>
          </cell>
          <cell r="I1540" t="str">
            <v>2</v>
          </cell>
        </row>
        <row r="1541">
          <cell r="A1541" t="str">
            <v>PIURAAYABACAJILILI</v>
          </cell>
          <cell r="B1541" t="str">
            <v>20</v>
          </cell>
          <cell r="C1541" t="str">
            <v>02</v>
          </cell>
          <cell r="D1541" t="str">
            <v>03</v>
          </cell>
          <cell r="E1541" t="str">
            <v>PIURA</v>
          </cell>
          <cell r="F1541" t="str">
            <v>AYABACA</v>
          </cell>
          <cell r="G1541" t="str">
            <v>JILILI</v>
          </cell>
          <cell r="H1541" t="str">
            <v>011546</v>
          </cell>
          <cell r="I1541" t="str">
            <v>2</v>
          </cell>
        </row>
        <row r="1542">
          <cell r="A1542" t="str">
            <v>PIURAAYABACALAGUNAS</v>
          </cell>
          <cell r="B1542" t="str">
            <v>20</v>
          </cell>
          <cell r="C1542" t="str">
            <v>02</v>
          </cell>
          <cell r="D1542" t="str">
            <v>04</v>
          </cell>
          <cell r="E1542" t="str">
            <v>PIURA</v>
          </cell>
          <cell r="F1542" t="str">
            <v>AYABACA</v>
          </cell>
          <cell r="G1542" t="str">
            <v>LAGUNAS</v>
          </cell>
          <cell r="H1542" t="str">
            <v>011541</v>
          </cell>
          <cell r="I1542" t="str">
            <v>2</v>
          </cell>
        </row>
        <row r="1543">
          <cell r="A1543" t="str">
            <v>PIURAAYABACAMONTERO</v>
          </cell>
          <cell r="B1543" t="str">
            <v>20</v>
          </cell>
          <cell r="C1543" t="str">
            <v>02</v>
          </cell>
          <cell r="D1543" t="str">
            <v>05</v>
          </cell>
          <cell r="E1543" t="str">
            <v>PIURA</v>
          </cell>
          <cell r="F1543" t="str">
            <v>AYABACA</v>
          </cell>
          <cell r="G1543" t="str">
            <v>MONTERO</v>
          </cell>
          <cell r="H1543" t="str">
            <v>011542</v>
          </cell>
          <cell r="I1543" t="str">
            <v>2</v>
          </cell>
        </row>
        <row r="1544">
          <cell r="A1544" t="str">
            <v>PIURAAYABACAPACAIPAMPA</v>
          </cell>
          <cell r="B1544" t="str">
            <v>20</v>
          </cell>
          <cell r="C1544" t="str">
            <v>02</v>
          </cell>
          <cell r="D1544" t="str">
            <v>06</v>
          </cell>
          <cell r="E1544" t="str">
            <v>PIURA</v>
          </cell>
          <cell r="F1544" t="str">
            <v>AYABACA</v>
          </cell>
          <cell r="G1544" t="str">
            <v>PACAIPAMPA</v>
          </cell>
          <cell r="H1544" t="str">
            <v>011555</v>
          </cell>
          <cell r="I1544" t="str">
            <v>2</v>
          </cell>
        </row>
        <row r="1545">
          <cell r="A1545" t="str">
            <v>PIURAAYABACAPAIMAS</v>
          </cell>
          <cell r="B1545" t="str">
            <v>20</v>
          </cell>
          <cell r="C1545" t="str">
            <v>02</v>
          </cell>
          <cell r="D1545" t="str">
            <v>07</v>
          </cell>
          <cell r="E1545" t="str">
            <v>PIURA</v>
          </cell>
          <cell r="F1545" t="str">
            <v>AYABACA</v>
          </cell>
          <cell r="G1545" t="str">
            <v>PAIMAS</v>
          </cell>
          <cell r="H1545" t="str">
            <v>011543</v>
          </cell>
          <cell r="I1545" t="str">
            <v>2</v>
          </cell>
        </row>
        <row r="1546">
          <cell r="A1546" t="str">
            <v>PIURAAYABACASAPILLICA</v>
          </cell>
          <cell r="B1546" t="str">
            <v>20</v>
          </cell>
          <cell r="C1546" t="str">
            <v>02</v>
          </cell>
          <cell r="D1546" t="str">
            <v>08</v>
          </cell>
          <cell r="E1546" t="str">
            <v>PIURA</v>
          </cell>
          <cell r="F1546" t="str">
            <v>AYABACA</v>
          </cell>
          <cell r="G1546" t="str">
            <v>SAPILLICA</v>
          </cell>
          <cell r="H1546" t="str">
            <v>011544</v>
          </cell>
          <cell r="I1546" t="str">
            <v>2</v>
          </cell>
        </row>
        <row r="1547">
          <cell r="A1547" t="str">
            <v>PIURAAYABACASICCHEZ</v>
          </cell>
          <cell r="B1547" t="str">
            <v>20</v>
          </cell>
          <cell r="C1547" t="str">
            <v>02</v>
          </cell>
          <cell r="D1547" t="str">
            <v>09</v>
          </cell>
          <cell r="E1547" t="str">
            <v>PIURA</v>
          </cell>
          <cell r="F1547" t="str">
            <v>AYABACA</v>
          </cell>
          <cell r="G1547" t="str">
            <v>SICCHEZ</v>
          </cell>
          <cell r="H1547" t="str">
            <v>011545</v>
          </cell>
          <cell r="I1547" t="str">
            <v>2</v>
          </cell>
        </row>
        <row r="1548">
          <cell r="A1548" t="str">
            <v>PIURAAYABACASUYO</v>
          </cell>
          <cell r="B1548" t="str">
            <v>20</v>
          </cell>
          <cell r="C1548" t="str">
            <v>02</v>
          </cell>
          <cell r="D1548" t="str">
            <v>10</v>
          </cell>
          <cell r="E1548" t="str">
            <v>PIURA</v>
          </cell>
          <cell r="F1548" t="str">
            <v>AYABACA</v>
          </cell>
          <cell r="G1548" t="str">
            <v>SUYO</v>
          </cell>
          <cell r="H1548" t="str">
            <v>011540</v>
          </cell>
          <cell r="I1548" t="str">
            <v>2</v>
          </cell>
        </row>
        <row r="1549">
          <cell r="A1549" t="str">
            <v>PIURAHUANCABAMBAHUANCABAMBA</v>
          </cell>
          <cell r="B1549" t="str">
            <v>20</v>
          </cell>
          <cell r="C1549" t="str">
            <v>03</v>
          </cell>
          <cell r="D1549" t="str">
            <v>01</v>
          </cell>
          <cell r="E1549" t="str">
            <v>PIURA</v>
          </cell>
          <cell r="F1549" t="str">
            <v>HUANCABAMBA</v>
          </cell>
          <cell r="G1549" t="str">
            <v>HUANCABAMBA</v>
          </cell>
          <cell r="H1549" t="str">
            <v>011547</v>
          </cell>
          <cell r="I1549" t="str">
            <v>1</v>
          </cell>
        </row>
        <row r="1550">
          <cell r="A1550" t="str">
            <v>PIURAHUANCABAMBACANCHAQUE</v>
          </cell>
          <cell r="B1550" t="str">
            <v>20</v>
          </cell>
          <cell r="C1550" t="str">
            <v>03</v>
          </cell>
          <cell r="D1550" t="str">
            <v>02</v>
          </cell>
          <cell r="E1550" t="str">
            <v>PIURA</v>
          </cell>
          <cell r="F1550" t="str">
            <v>HUANCABAMBA</v>
          </cell>
          <cell r="G1550" t="str">
            <v>CANCHAQUE</v>
          </cell>
          <cell r="H1550" t="str">
            <v>011548</v>
          </cell>
          <cell r="I1550" t="str">
            <v>2</v>
          </cell>
        </row>
        <row r="1551">
          <cell r="A1551" t="str">
            <v>PIURAHUANCABAMBAEL CARMEN DE LA FRONTERA</v>
          </cell>
          <cell r="B1551" t="str">
            <v>20</v>
          </cell>
          <cell r="C1551" t="str">
            <v>03</v>
          </cell>
          <cell r="D1551" t="str">
            <v>03</v>
          </cell>
          <cell r="E1551" t="str">
            <v>PIURA</v>
          </cell>
          <cell r="F1551" t="str">
            <v>HUANCABAMBA</v>
          </cell>
          <cell r="G1551" t="str">
            <v>EL CARMEN DE LA FRONTERA</v>
          </cell>
          <cell r="H1551" t="str">
            <v>012239</v>
          </cell>
          <cell r="I1551" t="str">
            <v>2</v>
          </cell>
        </row>
        <row r="1552">
          <cell r="A1552" t="str">
            <v>PIURAHUANCABAMBAHUARMACA</v>
          </cell>
          <cell r="B1552" t="str">
            <v>20</v>
          </cell>
          <cell r="C1552" t="str">
            <v>03</v>
          </cell>
          <cell r="D1552" t="str">
            <v>04</v>
          </cell>
          <cell r="E1552" t="str">
            <v>PIURA</v>
          </cell>
          <cell r="F1552" t="str">
            <v>HUANCABAMBA</v>
          </cell>
          <cell r="G1552" t="str">
            <v>HUARMACA</v>
          </cell>
          <cell r="H1552" t="str">
            <v>011550</v>
          </cell>
          <cell r="I1552" t="str">
            <v>2</v>
          </cell>
        </row>
        <row r="1553">
          <cell r="A1553" t="str">
            <v>PIURAHUANCABAMBALALAQUIZ</v>
          </cell>
          <cell r="B1553" t="str">
            <v>20</v>
          </cell>
          <cell r="C1553" t="str">
            <v>03</v>
          </cell>
          <cell r="D1553" t="str">
            <v>05</v>
          </cell>
          <cell r="E1553" t="str">
            <v>PIURA</v>
          </cell>
          <cell r="F1553" t="str">
            <v>HUANCABAMBA</v>
          </cell>
          <cell r="G1553" t="str">
            <v>LALAQUIZ</v>
          </cell>
          <cell r="H1553" t="str">
            <v>011561</v>
          </cell>
          <cell r="I1553" t="str">
            <v>2</v>
          </cell>
        </row>
        <row r="1554">
          <cell r="A1554" t="str">
            <v>PIURAHUANCABAMBASAN MIGUEL DE EL FAIQUE</v>
          </cell>
          <cell r="B1554" t="str">
            <v>20</v>
          </cell>
          <cell r="C1554" t="str">
            <v>03</v>
          </cell>
          <cell r="D1554" t="str">
            <v>06</v>
          </cell>
          <cell r="E1554" t="str">
            <v>PIURA</v>
          </cell>
          <cell r="F1554" t="str">
            <v>HUANCABAMBA</v>
          </cell>
          <cell r="G1554" t="str">
            <v>SAN MIGUEL DE EL FAIQUE</v>
          </cell>
          <cell r="H1554" t="str">
            <v>011551</v>
          </cell>
          <cell r="I1554" t="str">
            <v>2</v>
          </cell>
        </row>
        <row r="1555">
          <cell r="A1555" t="str">
            <v>PIURAHUANCABAMBASONDOR</v>
          </cell>
          <cell r="B1555" t="str">
            <v>20</v>
          </cell>
          <cell r="C1555" t="str">
            <v>03</v>
          </cell>
          <cell r="D1555" t="str">
            <v>07</v>
          </cell>
          <cell r="E1555" t="str">
            <v>PIURA</v>
          </cell>
          <cell r="F1555" t="str">
            <v>HUANCABAMBA</v>
          </cell>
          <cell r="G1555" t="str">
            <v>SONDOR</v>
          </cell>
          <cell r="H1555" t="str">
            <v>012240</v>
          </cell>
          <cell r="I1555" t="str">
            <v>2</v>
          </cell>
        </row>
        <row r="1556">
          <cell r="A1556" t="str">
            <v>PIURAHUANCABAMBASONDORILLO</v>
          </cell>
          <cell r="B1556" t="str">
            <v>20</v>
          </cell>
          <cell r="C1556" t="str">
            <v>03</v>
          </cell>
          <cell r="D1556" t="str">
            <v>08</v>
          </cell>
          <cell r="E1556" t="str">
            <v>PIURA</v>
          </cell>
          <cell r="F1556" t="str">
            <v>HUANCABAMBA</v>
          </cell>
          <cell r="G1556" t="str">
            <v>SONDORILLO</v>
          </cell>
          <cell r="H1556" t="str">
            <v>011553</v>
          </cell>
          <cell r="I1556" t="str">
            <v>2</v>
          </cell>
        </row>
        <row r="1557">
          <cell r="A1557" t="str">
            <v>PIURAMORROPONCHULUCANAS</v>
          </cell>
          <cell r="B1557" t="str">
            <v>20</v>
          </cell>
          <cell r="C1557" t="str">
            <v>04</v>
          </cell>
          <cell r="D1557" t="str">
            <v>01</v>
          </cell>
          <cell r="E1557" t="str">
            <v>PIURA</v>
          </cell>
          <cell r="F1557" t="str">
            <v>MORROPON</v>
          </cell>
          <cell r="G1557" t="str">
            <v>CHULUCANAS</v>
          </cell>
          <cell r="H1557" t="str">
            <v>011556</v>
          </cell>
          <cell r="I1557" t="str">
            <v>1</v>
          </cell>
        </row>
        <row r="1558">
          <cell r="A1558" t="str">
            <v>PIURAMORROPONBUENOS AIRES</v>
          </cell>
          <cell r="B1558" t="str">
            <v>20</v>
          </cell>
          <cell r="C1558" t="str">
            <v>04</v>
          </cell>
          <cell r="D1558" t="str">
            <v>02</v>
          </cell>
          <cell r="E1558" t="str">
            <v>PIURA</v>
          </cell>
          <cell r="F1558" t="str">
            <v>MORROPON</v>
          </cell>
          <cell r="G1558" t="str">
            <v>BUENOS AIRES</v>
          </cell>
          <cell r="H1558" t="str">
            <v>011562</v>
          </cell>
          <cell r="I1558" t="str">
            <v>2</v>
          </cell>
        </row>
        <row r="1559">
          <cell r="A1559" t="str">
            <v>PIURAMORROPONCHALACO</v>
          </cell>
          <cell r="B1559" t="str">
            <v>20</v>
          </cell>
          <cell r="C1559" t="str">
            <v>04</v>
          </cell>
          <cell r="D1559" t="str">
            <v>03</v>
          </cell>
          <cell r="E1559" t="str">
            <v>PIURA</v>
          </cell>
          <cell r="F1559" t="str">
            <v>MORROPON</v>
          </cell>
          <cell r="G1559" t="str">
            <v>CHALACO</v>
          </cell>
          <cell r="H1559" t="str">
            <v>011557</v>
          </cell>
          <cell r="I1559" t="str">
            <v>2</v>
          </cell>
        </row>
        <row r="1560">
          <cell r="A1560" t="str">
            <v>PIURAMORROPONLA MATANZA</v>
          </cell>
          <cell r="B1560" t="str">
            <v>20</v>
          </cell>
          <cell r="C1560" t="str">
            <v>04</v>
          </cell>
          <cell r="D1560" t="str">
            <v>04</v>
          </cell>
          <cell r="E1560" t="str">
            <v>PIURA</v>
          </cell>
          <cell r="F1560" t="str">
            <v>MORROPON</v>
          </cell>
          <cell r="G1560" t="str">
            <v>LA MATANZA</v>
          </cell>
          <cell r="H1560" t="str">
            <v>011563</v>
          </cell>
          <cell r="I1560" t="str">
            <v>2</v>
          </cell>
        </row>
        <row r="1561">
          <cell r="A1561" t="str">
            <v>PIURAMORROPONMORROPON</v>
          </cell>
          <cell r="B1561" t="str">
            <v>20</v>
          </cell>
          <cell r="C1561" t="str">
            <v>04</v>
          </cell>
          <cell r="D1561" t="str">
            <v>05</v>
          </cell>
          <cell r="E1561" t="str">
            <v>PIURA</v>
          </cell>
          <cell r="F1561" t="str">
            <v>MORROPON</v>
          </cell>
          <cell r="G1561" t="str">
            <v>MORROPON</v>
          </cell>
          <cell r="H1561" t="str">
            <v>011558</v>
          </cell>
          <cell r="I1561" t="str">
            <v>2</v>
          </cell>
        </row>
        <row r="1562">
          <cell r="A1562" t="str">
            <v>PIURAMORROPONSALITRAL</v>
          </cell>
          <cell r="B1562" t="str">
            <v>20</v>
          </cell>
          <cell r="C1562" t="str">
            <v>04</v>
          </cell>
          <cell r="D1562" t="str">
            <v>06</v>
          </cell>
          <cell r="E1562" t="str">
            <v>PIURA</v>
          </cell>
          <cell r="F1562" t="str">
            <v>MORROPON</v>
          </cell>
          <cell r="G1562" t="str">
            <v>SALITRAL</v>
          </cell>
          <cell r="H1562" t="str">
            <v>011564</v>
          </cell>
          <cell r="I1562" t="str">
            <v>2</v>
          </cell>
        </row>
        <row r="1563">
          <cell r="A1563" t="str">
            <v>PIURAMORROPONSAN JUAN DE BIGOTE</v>
          </cell>
          <cell r="B1563" t="str">
            <v>20</v>
          </cell>
          <cell r="C1563" t="str">
            <v>04</v>
          </cell>
          <cell r="D1563" t="str">
            <v>07</v>
          </cell>
          <cell r="E1563" t="str">
            <v>PIURA</v>
          </cell>
          <cell r="F1563" t="str">
            <v>MORROPON</v>
          </cell>
          <cell r="G1563" t="str">
            <v>SAN JUAN DE BIGOTE</v>
          </cell>
          <cell r="H1563" t="str">
            <v>011565</v>
          </cell>
          <cell r="I1563" t="str">
            <v>2</v>
          </cell>
        </row>
        <row r="1564">
          <cell r="A1564" t="str">
            <v>PIURAMORROPONSANTA CATALINA DE MOSSA</v>
          </cell>
          <cell r="B1564" t="str">
            <v>20</v>
          </cell>
          <cell r="C1564" t="str">
            <v>04</v>
          </cell>
          <cell r="D1564" t="str">
            <v>08</v>
          </cell>
          <cell r="E1564" t="str">
            <v>PIURA</v>
          </cell>
          <cell r="F1564" t="str">
            <v>MORROPON</v>
          </cell>
          <cell r="G1564" t="str">
            <v>SANTA CATALINA DE MOSSA</v>
          </cell>
          <cell r="H1564" t="str">
            <v>011559</v>
          </cell>
          <cell r="I1564" t="str">
            <v>2</v>
          </cell>
        </row>
        <row r="1565">
          <cell r="A1565" t="str">
            <v>PIURAMORROPONSANTO DOMINGO</v>
          </cell>
          <cell r="B1565" t="str">
            <v>20</v>
          </cell>
          <cell r="C1565" t="str">
            <v>04</v>
          </cell>
          <cell r="D1565" t="str">
            <v>09</v>
          </cell>
          <cell r="E1565" t="str">
            <v>PIURA</v>
          </cell>
          <cell r="F1565" t="str">
            <v>MORROPON</v>
          </cell>
          <cell r="G1565" t="str">
            <v>SANTO DOMINGO</v>
          </cell>
          <cell r="H1565" t="str">
            <v>012238</v>
          </cell>
          <cell r="I1565" t="str">
            <v>2</v>
          </cell>
        </row>
        <row r="1566">
          <cell r="A1566" t="str">
            <v>PIURAMORROPONYAMANGO</v>
          </cell>
          <cell r="B1566" t="str">
            <v>20</v>
          </cell>
          <cell r="C1566" t="str">
            <v>04</v>
          </cell>
          <cell r="D1566" t="str">
            <v>10</v>
          </cell>
          <cell r="E1566" t="str">
            <v>PIURA</v>
          </cell>
          <cell r="F1566" t="str">
            <v>MORROPON</v>
          </cell>
          <cell r="G1566" t="str">
            <v>YAMANGO</v>
          </cell>
          <cell r="H1566" t="str">
            <v>011566</v>
          </cell>
          <cell r="I1566" t="str">
            <v>2</v>
          </cell>
        </row>
        <row r="1567">
          <cell r="A1567" t="str">
            <v>PIURAPAITAPAITA</v>
          </cell>
          <cell r="B1567" t="str">
            <v>20</v>
          </cell>
          <cell r="C1567" t="str">
            <v>05</v>
          </cell>
          <cell r="D1567" t="str">
            <v>01</v>
          </cell>
          <cell r="E1567" t="str">
            <v>PIURA</v>
          </cell>
          <cell r="F1567" t="str">
            <v>PAITA</v>
          </cell>
          <cell r="G1567" t="str">
            <v>PAITA</v>
          </cell>
          <cell r="H1567" t="str">
            <v>011567</v>
          </cell>
          <cell r="I1567" t="str">
            <v>1</v>
          </cell>
        </row>
        <row r="1568">
          <cell r="A1568" t="str">
            <v>PIURAPAITAAMOTAPE</v>
          </cell>
          <cell r="B1568" t="str">
            <v>20</v>
          </cell>
          <cell r="C1568" t="str">
            <v>05</v>
          </cell>
          <cell r="D1568" t="str">
            <v>02</v>
          </cell>
          <cell r="E1568" t="str">
            <v>PIURA</v>
          </cell>
          <cell r="F1568" t="str">
            <v>PAITA</v>
          </cell>
          <cell r="G1568" t="str">
            <v>AMOTAPE</v>
          </cell>
          <cell r="H1568" t="str">
            <v>011568</v>
          </cell>
          <cell r="I1568" t="str">
            <v>2</v>
          </cell>
        </row>
        <row r="1569">
          <cell r="A1569" t="str">
            <v>PIURAPAITAARENAL</v>
          </cell>
          <cell r="B1569" t="str">
            <v>20</v>
          </cell>
          <cell r="C1569" t="str">
            <v>05</v>
          </cell>
          <cell r="D1569" t="str">
            <v>03</v>
          </cell>
          <cell r="E1569" t="str">
            <v>PIURA</v>
          </cell>
          <cell r="F1569" t="str">
            <v>PAITA</v>
          </cell>
          <cell r="G1569" t="str">
            <v>ARENAL</v>
          </cell>
          <cell r="H1569" t="str">
            <v>011569</v>
          </cell>
          <cell r="I1569" t="str">
            <v>2</v>
          </cell>
        </row>
        <row r="1570">
          <cell r="A1570" t="str">
            <v>PIURAPAITACOLAN</v>
          </cell>
          <cell r="B1570" t="str">
            <v>20</v>
          </cell>
          <cell r="C1570" t="str">
            <v>05</v>
          </cell>
          <cell r="D1570" t="str">
            <v>04</v>
          </cell>
          <cell r="E1570" t="str">
            <v>PIURA</v>
          </cell>
          <cell r="F1570" t="str">
            <v>PAITA</v>
          </cell>
          <cell r="G1570" t="str">
            <v>COLAN</v>
          </cell>
          <cell r="H1570" t="str">
            <v>011570</v>
          </cell>
          <cell r="I1570" t="str">
            <v>2</v>
          </cell>
        </row>
        <row r="1571">
          <cell r="A1571" t="str">
            <v>PIURAPAITALA HUACA</v>
          </cell>
          <cell r="B1571" t="str">
            <v>20</v>
          </cell>
          <cell r="C1571" t="str">
            <v>05</v>
          </cell>
          <cell r="D1571" t="str">
            <v>05</v>
          </cell>
          <cell r="E1571" t="str">
            <v>PIURA</v>
          </cell>
          <cell r="F1571" t="str">
            <v>PAITA</v>
          </cell>
          <cell r="G1571" t="str">
            <v>LA HUACA</v>
          </cell>
          <cell r="H1571" t="str">
            <v>011571</v>
          </cell>
          <cell r="I1571" t="str">
            <v>2</v>
          </cell>
        </row>
        <row r="1572">
          <cell r="A1572" t="str">
            <v>PIURAPAITATAMARINDO</v>
          </cell>
          <cell r="B1572" t="str">
            <v>20</v>
          </cell>
          <cell r="C1572" t="str">
            <v>05</v>
          </cell>
          <cell r="D1572" t="str">
            <v>06</v>
          </cell>
          <cell r="E1572" t="str">
            <v>PIURA</v>
          </cell>
          <cell r="F1572" t="str">
            <v>PAITA</v>
          </cell>
          <cell r="G1572" t="str">
            <v>TAMARINDO</v>
          </cell>
          <cell r="H1572" t="str">
            <v>011572</v>
          </cell>
          <cell r="I1572" t="str">
            <v>2</v>
          </cell>
        </row>
        <row r="1573">
          <cell r="A1573" t="str">
            <v>PIURAPAITAVICHAYAL</v>
          </cell>
          <cell r="B1573" t="str">
            <v>20</v>
          </cell>
          <cell r="C1573" t="str">
            <v>05</v>
          </cell>
          <cell r="D1573" t="str">
            <v>07</v>
          </cell>
          <cell r="E1573" t="str">
            <v>PIURA</v>
          </cell>
          <cell r="F1573" t="str">
            <v>PAITA</v>
          </cell>
          <cell r="G1573" t="str">
            <v>VICHAYAL</v>
          </cell>
          <cell r="H1573" t="str">
            <v>011573</v>
          </cell>
          <cell r="I1573" t="str">
            <v>2</v>
          </cell>
        </row>
        <row r="1574">
          <cell r="A1574" t="str">
            <v>PIURASULLANASULLANA</v>
          </cell>
          <cell r="B1574" t="str">
            <v>20</v>
          </cell>
          <cell r="C1574" t="str">
            <v>06</v>
          </cell>
          <cell r="D1574" t="str">
            <v>01</v>
          </cell>
          <cell r="E1574" t="str">
            <v>PIURA</v>
          </cell>
          <cell r="F1574" t="str">
            <v>SULLANA</v>
          </cell>
          <cell r="G1574" t="str">
            <v>SULLANA</v>
          </cell>
          <cell r="H1574" t="str">
            <v>012249</v>
          </cell>
          <cell r="I1574" t="str">
            <v>1</v>
          </cell>
        </row>
        <row r="1575">
          <cell r="A1575" t="str">
            <v>PIURASULLANABELLAVISTA</v>
          </cell>
          <cell r="B1575" t="str">
            <v>20</v>
          </cell>
          <cell r="C1575" t="str">
            <v>06</v>
          </cell>
          <cell r="D1575" t="str">
            <v>02</v>
          </cell>
          <cell r="E1575" t="str">
            <v>PIURA</v>
          </cell>
          <cell r="F1575" t="str">
            <v>SULLANA</v>
          </cell>
          <cell r="G1575" t="str">
            <v>BELLAVISTA</v>
          </cell>
          <cell r="H1575" t="str">
            <v>011575</v>
          </cell>
          <cell r="I1575" t="str">
            <v>2</v>
          </cell>
        </row>
        <row r="1576">
          <cell r="A1576" t="str">
            <v>PIURASULLANAIGNACIO ESCUDERO</v>
          </cell>
          <cell r="B1576" t="str">
            <v>20</v>
          </cell>
          <cell r="C1576" t="str">
            <v>06</v>
          </cell>
          <cell r="D1576" t="str">
            <v>03</v>
          </cell>
          <cell r="E1576" t="str">
            <v>PIURA</v>
          </cell>
          <cell r="F1576" t="str">
            <v>SULLANA</v>
          </cell>
          <cell r="G1576" t="str">
            <v>IGNACIO ESCUDERO</v>
          </cell>
          <cell r="H1576" t="str">
            <v>011577</v>
          </cell>
          <cell r="I1576" t="str">
            <v>2</v>
          </cell>
        </row>
        <row r="1577">
          <cell r="A1577" t="str">
            <v>PIURASULLANALANCONES</v>
          </cell>
          <cell r="B1577" t="str">
            <v>20</v>
          </cell>
          <cell r="C1577" t="str">
            <v>06</v>
          </cell>
          <cell r="D1577" t="str">
            <v>04</v>
          </cell>
          <cell r="E1577" t="str">
            <v>PIURA</v>
          </cell>
          <cell r="F1577" t="str">
            <v>SULLANA</v>
          </cell>
          <cell r="G1577" t="str">
            <v>LANCONES</v>
          </cell>
          <cell r="H1577" t="str">
            <v>011578</v>
          </cell>
          <cell r="I1577" t="str">
            <v>2</v>
          </cell>
        </row>
        <row r="1578">
          <cell r="A1578" t="str">
            <v>PIURASULLANAMARCAVELICA</v>
          </cell>
          <cell r="B1578" t="str">
            <v>20</v>
          </cell>
          <cell r="C1578" t="str">
            <v>06</v>
          </cell>
          <cell r="D1578" t="str">
            <v>05</v>
          </cell>
          <cell r="E1578" t="str">
            <v>PIURA</v>
          </cell>
          <cell r="F1578" t="str">
            <v>SULLANA</v>
          </cell>
          <cell r="G1578" t="str">
            <v>MARCAVELICA</v>
          </cell>
          <cell r="H1578" t="str">
            <v>011579</v>
          </cell>
          <cell r="I1578" t="str">
            <v>2</v>
          </cell>
        </row>
        <row r="1579">
          <cell r="A1579" t="str">
            <v>PIURASULLANAMIGUEL CHECA</v>
          </cell>
          <cell r="B1579" t="str">
            <v>20</v>
          </cell>
          <cell r="C1579" t="str">
            <v>06</v>
          </cell>
          <cell r="D1579" t="str">
            <v>06</v>
          </cell>
          <cell r="E1579" t="str">
            <v>PIURA</v>
          </cell>
          <cell r="F1579" t="str">
            <v>SULLANA</v>
          </cell>
          <cell r="G1579" t="str">
            <v>MIGUEL CHECA</v>
          </cell>
          <cell r="H1579" t="str">
            <v>011576</v>
          </cell>
          <cell r="I1579" t="str">
            <v>2</v>
          </cell>
        </row>
        <row r="1580">
          <cell r="A1580" t="str">
            <v>PIURASULLANAQUERECOTILLO</v>
          </cell>
          <cell r="B1580" t="str">
            <v>20</v>
          </cell>
          <cell r="C1580" t="str">
            <v>06</v>
          </cell>
          <cell r="D1580" t="str">
            <v>07</v>
          </cell>
          <cell r="E1580" t="str">
            <v>PIURA</v>
          </cell>
          <cell r="F1580" t="str">
            <v>SULLANA</v>
          </cell>
          <cell r="G1580" t="str">
            <v>QUERECOTILLO</v>
          </cell>
          <cell r="H1580" t="str">
            <v>011580</v>
          </cell>
          <cell r="I1580" t="str">
            <v>2</v>
          </cell>
        </row>
        <row r="1581">
          <cell r="A1581" t="str">
            <v>PIURASULLANASALITRAL</v>
          </cell>
          <cell r="B1581" t="str">
            <v>20</v>
          </cell>
          <cell r="C1581" t="str">
            <v>06</v>
          </cell>
          <cell r="D1581" t="str">
            <v>08</v>
          </cell>
          <cell r="E1581" t="str">
            <v>PIURA</v>
          </cell>
          <cell r="F1581" t="str">
            <v>SULLANA</v>
          </cell>
          <cell r="G1581" t="str">
            <v>SALITRAL</v>
          </cell>
          <cell r="H1581" t="str">
            <v>011581</v>
          </cell>
          <cell r="I1581" t="str">
            <v>2</v>
          </cell>
        </row>
        <row r="1582">
          <cell r="A1582" t="str">
            <v>PIURATALARAPARIÑAS</v>
          </cell>
          <cell r="B1582" t="str">
            <v>20</v>
          </cell>
          <cell r="C1582" t="str">
            <v>07</v>
          </cell>
          <cell r="D1582" t="str">
            <v>01</v>
          </cell>
          <cell r="E1582" t="str">
            <v>PIURA</v>
          </cell>
          <cell r="F1582" t="str">
            <v>TALARA</v>
          </cell>
          <cell r="G1582" t="str">
            <v>PARIÑAS</v>
          </cell>
          <cell r="H1582" t="str">
            <v>011582</v>
          </cell>
          <cell r="I1582" t="str">
            <v>1</v>
          </cell>
        </row>
        <row r="1583">
          <cell r="A1583" t="str">
            <v>PIURATALARAEL ALTO</v>
          </cell>
          <cell r="B1583" t="str">
            <v>20</v>
          </cell>
          <cell r="C1583" t="str">
            <v>07</v>
          </cell>
          <cell r="D1583" t="str">
            <v>02</v>
          </cell>
          <cell r="E1583" t="str">
            <v>PIURA</v>
          </cell>
          <cell r="F1583" t="str">
            <v>TALARA</v>
          </cell>
          <cell r="G1583" t="str">
            <v>EL ALTO</v>
          </cell>
          <cell r="H1583" t="str">
            <v>011583</v>
          </cell>
          <cell r="I1583" t="str">
            <v>2</v>
          </cell>
        </row>
        <row r="1584">
          <cell r="A1584" t="str">
            <v>PIURATALARALA BREA</v>
          </cell>
          <cell r="B1584" t="str">
            <v>20</v>
          </cell>
          <cell r="C1584" t="str">
            <v>07</v>
          </cell>
          <cell r="D1584" t="str">
            <v>03</v>
          </cell>
          <cell r="E1584" t="str">
            <v>PIURA</v>
          </cell>
          <cell r="F1584" t="str">
            <v>TALARA</v>
          </cell>
          <cell r="G1584" t="str">
            <v>LA BREA</v>
          </cell>
          <cell r="H1584" t="str">
            <v>011584</v>
          </cell>
          <cell r="I1584" t="str">
            <v>2</v>
          </cell>
        </row>
        <row r="1585">
          <cell r="A1585" t="str">
            <v>PIURATALARALOBITOS</v>
          </cell>
          <cell r="B1585" t="str">
            <v>20</v>
          </cell>
          <cell r="C1585" t="str">
            <v>07</v>
          </cell>
          <cell r="D1585" t="str">
            <v>04</v>
          </cell>
          <cell r="E1585" t="str">
            <v>PIURA</v>
          </cell>
          <cell r="F1585" t="str">
            <v>TALARA</v>
          </cell>
          <cell r="G1585" t="str">
            <v>LOBITOS</v>
          </cell>
          <cell r="H1585" t="str">
            <v>011585</v>
          </cell>
          <cell r="I1585" t="str">
            <v>2</v>
          </cell>
        </row>
        <row r="1586">
          <cell r="A1586" t="str">
            <v>PIURATALARALOS ORGANOS</v>
          </cell>
          <cell r="B1586" t="str">
            <v>20</v>
          </cell>
          <cell r="C1586" t="str">
            <v>07</v>
          </cell>
          <cell r="D1586" t="str">
            <v>05</v>
          </cell>
          <cell r="E1586" t="str">
            <v>PIURA</v>
          </cell>
          <cell r="F1586" t="str">
            <v>TALARA</v>
          </cell>
          <cell r="G1586" t="str">
            <v>LOS ORGANOS</v>
          </cell>
          <cell r="H1586" t="str">
            <v>011586</v>
          </cell>
          <cell r="I1586" t="str">
            <v>2</v>
          </cell>
        </row>
        <row r="1587">
          <cell r="A1587" t="str">
            <v>PIURATALARAMANCORA</v>
          </cell>
          <cell r="B1587" t="str">
            <v>20</v>
          </cell>
          <cell r="C1587" t="str">
            <v>07</v>
          </cell>
          <cell r="D1587" t="str">
            <v>06</v>
          </cell>
          <cell r="E1587" t="str">
            <v>PIURA</v>
          </cell>
          <cell r="F1587" t="str">
            <v>TALARA</v>
          </cell>
          <cell r="G1587" t="str">
            <v>MANCORA</v>
          </cell>
          <cell r="H1587" t="str">
            <v>011587</v>
          </cell>
          <cell r="I1587" t="str">
            <v>2</v>
          </cell>
        </row>
        <row r="1588">
          <cell r="A1588" t="str">
            <v>PIURASECHURASECHURA</v>
          </cell>
          <cell r="B1588" t="str">
            <v>20</v>
          </cell>
          <cell r="C1588" t="str">
            <v>08</v>
          </cell>
          <cell r="D1588" t="str">
            <v>01</v>
          </cell>
          <cell r="E1588" t="str">
            <v>PIURA</v>
          </cell>
          <cell r="F1588" t="str">
            <v>SECHURA</v>
          </cell>
          <cell r="G1588" t="str">
            <v>SECHURA</v>
          </cell>
          <cell r="H1588" t="str">
            <v>011588</v>
          </cell>
          <cell r="I1588" t="str">
            <v>1</v>
          </cell>
        </row>
        <row r="1589">
          <cell r="A1589" t="str">
            <v>PIURASECHURABELLAVISTA DE LA UNION</v>
          </cell>
          <cell r="B1589" t="str">
            <v>20</v>
          </cell>
          <cell r="C1589" t="str">
            <v>08</v>
          </cell>
          <cell r="D1589" t="str">
            <v>02</v>
          </cell>
          <cell r="E1589" t="str">
            <v>PIURA</v>
          </cell>
          <cell r="F1589" t="str">
            <v>SECHURA</v>
          </cell>
          <cell r="G1589" t="str">
            <v>BELLAVISTA DE LA UNION</v>
          </cell>
          <cell r="H1589" t="str">
            <v>011590</v>
          </cell>
          <cell r="I1589" t="str">
            <v>2</v>
          </cell>
        </row>
        <row r="1590">
          <cell r="A1590" t="str">
            <v>PIURASECHURABERNAL</v>
          </cell>
          <cell r="B1590" t="str">
            <v>20</v>
          </cell>
          <cell r="C1590" t="str">
            <v>08</v>
          </cell>
          <cell r="D1590" t="str">
            <v>03</v>
          </cell>
          <cell r="E1590" t="str">
            <v>PIURA</v>
          </cell>
          <cell r="F1590" t="str">
            <v>SECHURA</v>
          </cell>
          <cell r="G1590" t="str">
            <v>BERNAL</v>
          </cell>
          <cell r="H1590" t="str">
            <v>011589</v>
          </cell>
          <cell r="I1590" t="str">
            <v>2</v>
          </cell>
        </row>
        <row r="1591">
          <cell r="A1591" t="str">
            <v>PIURASECHURACRISTO NOS VALGA</v>
          </cell>
          <cell r="B1591" t="str">
            <v>20</v>
          </cell>
          <cell r="C1591" t="str">
            <v>08</v>
          </cell>
          <cell r="D1591" t="str">
            <v>04</v>
          </cell>
          <cell r="E1591" t="str">
            <v>PIURA</v>
          </cell>
          <cell r="F1591" t="str">
            <v>SECHURA</v>
          </cell>
          <cell r="G1591" t="str">
            <v>CRISTO NOS VALGA</v>
          </cell>
          <cell r="H1591" t="str">
            <v>011591</v>
          </cell>
          <cell r="I1591" t="str">
            <v>2</v>
          </cell>
        </row>
        <row r="1592">
          <cell r="A1592" t="str">
            <v>PIURASECHURAVICE</v>
          </cell>
          <cell r="B1592" t="str">
            <v>20</v>
          </cell>
          <cell r="C1592" t="str">
            <v>08</v>
          </cell>
          <cell r="D1592" t="str">
            <v>05</v>
          </cell>
          <cell r="E1592" t="str">
            <v>PIURA</v>
          </cell>
          <cell r="F1592" t="str">
            <v>SECHURA</v>
          </cell>
          <cell r="G1592" t="str">
            <v>VICE</v>
          </cell>
          <cell r="H1592" t="str">
            <v>011592</v>
          </cell>
          <cell r="I1592" t="str">
            <v>2</v>
          </cell>
        </row>
        <row r="1593">
          <cell r="A1593" t="str">
            <v>PIURASECHURARINCONADA LLICUAR</v>
          </cell>
          <cell r="B1593" t="str">
            <v>20</v>
          </cell>
          <cell r="C1593" t="str">
            <v>08</v>
          </cell>
          <cell r="D1593" t="str">
            <v>06</v>
          </cell>
          <cell r="E1593" t="str">
            <v>PIURA</v>
          </cell>
          <cell r="F1593" t="str">
            <v>SECHURA</v>
          </cell>
          <cell r="G1593" t="str">
            <v>RINCONADA LLICUAR</v>
          </cell>
          <cell r="H1593" t="str">
            <v>011593</v>
          </cell>
          <cell r="I1593" t="str">
            <v>2</v>
          </cell>
        </row>
        <row r="1594">
          <cell r="A1594" t="str">
            <v>PUNOPUNOPUNO</v>
          </cell>
          <cell r="B1594" t="str">
            <v>21</v>
          </cell>
          <cell r="C1594" t="str">
            <v>01</v>
          </cell>
          <cell r="D1594" t="str">
            <v>01</v>
          </cell>
          <cell r="E1594" t="str">
            <v>PUNO</v>
          </cell>
          <cell r="F1594" t="str">
            <v>PUNO</v>
          </cell>
          <cell r="G1594" t="str">
            <v>PUNO</v>
          </cell>
          <cell r="H1594" t="str">
            <v>012755</v>
          </cell>
          <cell r="I1594" t="str">
            <v>1</v>
          </cell>
        </row>
        <row r="1595">
          <cell r="A1595" t="str">
            <v>PUNOPUNOACORA</v>
          </cell>
          <cell r="B1595" t="str">
            <v>21</v>
          </cell>
          <cell r="C1595" t="str">
            <v>01</v>
          </cell>
          <cell r="D1595" t="str">
            <v>02</v>
          </cell>
          <cell r="E1595" t="str">
            <v>PUNO</v>
          </cell>
          <cell r="F1595" t="str">
            <v>PUNO</v>
          </cell>
          <cell r="G1595" t="str">
            <v>ACORA</v>
          </cell>
          <cell r="H1595" t="str">
            <v>012257</v>
          </cell>
          <cell r="I1595" t="str">
            <v>2</v>
          </cell>
        </row>
        <row r="1596">
          <cell r="A1596" t="str">
            <v>PUNOPUNOAMANTANI</v>
          </cell>
          <cell r="B1596" t="str">
            <v>21</v>
          </cell>
          <cell r="C1596" t="str">
            <v>01</v>
          </cell>
          <cell r="D1596" t="str">
            <v>03</v>
          </cell>
          <cell r="E1596" t="str">
            <v>PUNO</v>
          </cell>
          <cell r="F1596" t="str">
            <v>PUNO</v>
          </cell>
          <cell r="G1596" t="str">
            <v>AMANTANI</v>
          </cell>
          <cell r="H1596" t="str">
            <v>011599</v>
          </cell>
          <cell r="I1596" t="str">
            <v>2</v>
          </cell>
        </row>
        <row r="1597">
          <cell r="A1597" t="str">
            <v>PUNOPUNOATUNCOLLA</v>
          </cell>
          <cell r="B1597" t="str">
            <v>21</v>
          </cell>
          <cell r="C1597" t="str">
            <v>01</v>
          </cell>
          <cell r="D1597" t="str">
            <v>04</v>
          </cell>
          <cell r="E1597" t="str">
            <v>PUNO</v>
          </cell>
          <cell r="F1597" t="str">
            <v>PUNO</v>
          </cell>
          <cell r="G1597" t="str">
            <v>ATUNCOLLA</v>
          </cell>
          <cell r="H1597" t="str">
            <v>011600</v>
          </cell>
          <cell r="I1597" t="str">
            <v>2</v>
          </cell>
        </row>
        <row r="1598">
          <cell r="A1598" t="str">
            <v>PUNOPUNOCAPACHICA</v>
          </cell>
          <cell r="B1598" t="str">
            <v>21</v>
          </cell>
          <cell r="C1598" t="str">
            <v>01</v>
          </cell>
          <cell r="D1598" t="str">
            <v>05</v>
          </cell>
          <cell r="E1598" t="str">
            <v>PUNO</v>
          </cell>
          <cell r="F1598" t="str">
            <v>PUNO</v>
          </cell>
          <cell r="G1598" t="str">
            <v>CAPACHICA</v>
          </cell>
          <cell r="H1598" t="str">
            <v>011601</v>
          </cell>
          <cell r="I1598" t="str">
            <v>2</v>
          </cell>
        </row>
        <row r="1599">
          <cell r="A1599" t="str">
            <v>PUNOPUNOCHUCUITO</v>
          </cell>
          <cell r="B1599" t="str">
            <v>21</v>
          </cell>
          <cell r="C1599" t="str">
            <v>01</v>
          </cell>
          <cell r="D1599" t="str">
            <v>06</v>
          </cell>
          <cell r="E1599" t="str">
            <v>PUNO</v>
          </cell>
          <cell r="F1599" t="str">
            <v>PUNO</v>
          </cell>
          <cell r="G1599" t="str">
            <v>CHUCUITO</v>
          </cell>
          <cell r="H1599" t="str">
            <v>012748</v>
          </cell>
          <cell r="I1599" t="str">
            <v>2</v>
          </cell>
        </row>
        <row r="1600">
          <cell r="A1600" t="str">
            <v>PUNOPUNOCOATA</v>
          </cell>
          <cell r="B1600" t="str">
            <v>21</v>
          </cell>
          <cell r="C1600" t="str">
            <v>01</v>
          </cell>
          <cell r="D1600" t="str">
            <v>07</v>
          </cell>
          <cell r="E1600" t="str">
            <v>PUNO</v>
          </cell>
          <cell r="F1600" t="str">
            <v>PUNO</v>
          </cell>
          <cell r="G1600" t="str">
            <v>COATA</v>
          </cell>
          <cell r="H1600" t="str">
            <v>012281</v>
          </cell>
          <cell r="I1600" t="str">
            <v>2</v>
          </cell>
        </row>
        <row r="1601">
          <cell r="A1601" t="str">
            <v>PUNOPUNOHUATA</v>
          </cell>
          <cell r="B1601" t="str">
            <v>21</v>
          </cell>
          <cell r="C1601" t="str">
            <v>01</v>
          </cell>
          <cell r="D1601" t="str">
            <v>08</v>
          </cell>
          <cell r="E1601" t="str">
            <v>PUNO</v>
          </cell>
          <cell r="F1601" t="str">
            <v>PUNO</v>
          </cell>
          <cell r="G1601" t="str">
            <v>HUATA</v>
          </cell>
          <cell r="H1601" t="str">
            <v>011603</v>
          </cell>
          <cell r="I1601" t="str">
            <v>2</v>
          </cell>
        </row>
        <row r="1602">
          <cell r="A1602" t="str">
            <v>PUNOPUNOMAÑAZO</v>
          </cell>
          <cell r="B1602" t="str">
            <v>21</v>
          </cell>
          <cell r="C1602" t="str">
            <v>01</v>
          </cell>
          <cell r="D1602" t="str">
            <v>09</v>
          </cell>
          <cell r="E1602" t="str">
            <v>PUNO</v>
          </cell>
          <cell r="F1602" t="str">
            <v>PUNO</v>
          </cell>
          <cell r="G1602" t="str">
            <v>MAÑAZO</v>
          </cell>
          <cell r="H1602" t="str">
            <v>012253</v>
          </cell>
          <cell r="I1602" t="str">
            <v>2</v>
          </cell>
        </row>
        <row r="1603">
          <cell r="A1603" t="str">
            <v>PUNOPUNOPAUCARCOLLA</v>
          </cell>
          <cell r="B1603" t="str">
            <v>21</v>
          </cell>
          <cell r="C1603" t="str">
            <v>01</v>
          </cell>
          <cell r="D1603" t="str">
            <v>10</v>
          </cell>
          <cell r="E1603" t="str">
            <v>PUNO</v>
          </cell>
          <cell r="F1603" t="str">
            <v>PUNO</v>
          </cell>
          <cell r="G1603" t="str">
            <v>PAUCARCOLLA</v>
          </cell>
          <cell r="H1603" t="str">
            <v>011597</v>
          </cell>
          <cell r="I1603" t="str">
            <v>2</v>
          </cell>
        </row>
        <row r="1604">
          <cell r="A1604" t="str">
            <v>PUNOPUNOPICHACANI</v>
          </cell>
          <cell r="B1604" t="str">
            <v>21</v>
          </cell>
          <cell r="C1604" t="str">
            <v>01</v>
          </cell>
          <cell r="D1604" t="str">
            <v>11</v>
          </cell>
          <cell r="E1604" t="str">
            <v>PUNO</v>
          </cell>
          <cell r="F1604" t="str">
            <v>PUNO</v>
          </cell>
          <cell r="G1604" t="str">
            <v>PICHACANI</v>
          </cell>
          <cell r="H1604" t="str">
            <v>011605</v>
          </cell>
          <cell r="I1604" t="str">
            <v>2</v>
          </cell>
        </row>
        <row r="1605">
          <cell r="A1605" t="str">
            <v>PUNOPUNOPLATERIA</v>
          </cell>
          <cell r="B1605" t="str">
            <v>21</v>
          </cell>
          <cell r="C1605" t="str">
            <v>01</v>
          </cell>
          <cell r="D1605" t="str">
            <v>12</v>
          </cell>
          <cell r="E1605" t="str">
            <v>PUNO</v>
          </cell>
          <cell r="F1605" t="str">
            <v>PUNO</v>
          </cell>
          <cell r="G1605" t="str">
            <v>PLATERIA</v>
          </cell>
          <cell r="H1605" t="str">
            <v>011598</v>
          </cell>
          <cell r="I1605" t="str">
            <v>2</v>
          </cell>
        </row>
        <row r="1606">
          <cell r="A1606" t="str">
            <v>PUNOPUNOSAN ANTONIO</v>
          </cell>
          <cell r="B1606" t="str">
            <v>21</v>
          </cell>
          <cell r="C1606" t="str">
            <v>01</v>
          </cell>
          <cell r="D1606" t="str">
            <v>13</v>
          </cell>
          <cell r="E1606" t="str">
            <v>PUNO</v>
          </cell>
          <cell r="F1606" t="str">
            <v>PUNO</v>
          </cell>
          <cell r="G1606" t="str">
            <v>SAN ANTONIO</v>
          </cell>
          <cell r="H1606" t="str">
            <v>011606</v>
          </cell>
          <cell r="I1606" t="str">
            <v>2</v>
          </cell>
        </row>
        <row r="1607">
          <cell r="A1607" t="str">
            <v>PUNOPUNOTIQUILLACA</v>
          </cell>
          <cell r="B1607" t="str">
            <v>21</v>
          </cell>
          <cell r="C1607" t="str">
            <v>01</v>
          </cell>
          <cell r="D1607" t="str">
            <v>14</v>
          </cell>
          <cell r="E1607" t="str">
            <v>PUNO</v>
          </cell>
          <cell r="F1607" t="str">
            <v>PUNO</v>
          </cell>
          <cell r="G1607" t="str">
            <v>TIQUILLACA</v>
          </cell>
          <cell r="H1607" t="str">
            <v>011607</v>
          </cell>
          <cell r="I1607" t="str">
            <v>2</v>
          </cell>
        </row>
        <row r="1608">
          <cell r="A1608" t="str">
            <v>PUNOPUNOVILQUE</v>
          </cell>
          <cell r="B1608" t="str">
            <v>21</v>
          </cell>
          <cell r="C1608" t="str">
            <v>01</v>
          </cell>
          <cell r="D1608" t="str">
            <v>15</v>
          </cell>
          <cell r="E1608" t="str">
            <v>PUNO</v>
          </cell>
          <cell r="F1608" t="str">
            <v>PUNO</v>
          </cell>
          <cell r="G1608" t="str">
            <v>VILQUE</v>
          </cell>
          <cell r="H1608" t="str">
            <v>011608</v>
          </cell>
          <cell r="I1608" t="str">
            <v>2</v>
          </cell>
        </row>
        <row r="1609">
          <cell r="A1609" t="str">
            <v>PUNOAZANGAROAZANGARO</v>
          </cell>
          <cell r="B1609" t="str">
            <v>21</v>
          </cell>
          <cell r="C1609" t="str">
            <v>02</v>
          </cell>
          <cell r="D1609" t="str">
            <v>01</v>
          </cell>
          <cell r="E1609" t="str">
            <v>PUNO</v>
          </cell>
          <cell r="F1609" t="str">
            <v>AZANGARO</v>
          </cell>
          <cell r="G1609" t="str">
            <v>AZANGARO</v>
          </cell>
          <cell r="H1609" t="str">
            <v>011634</v>
          </cell>
          <cell r="I1609" t="str">
            <v>1</v>
          </cell>
        </row>
        <row r="1610">
          <cell r="A1610" t="str">
            <v>PUNOAZANGAROACHAYA</v>
          </cell>
          <cell r="B1610" t="str">
            <v>21</v>
          </cell>
          <cell r="C1610" t="str">
            <v>02</v>
          </cell>
          <cell r="D1610" t="str">
            <v>02</v>
          </cell>
          <cell r="E1610" t="str">
            <v>PUNO</v>
          </cell>
          <cell r="F1610" t="str">
            <v>AZANGARO</v>
          </cell>
          <cell r="G1610" t="str">
            <v>ACHAYA</v>
          </cell>
          <cell r="H1610" t="str">
            <v>011635</v>
          </cell>
          <cell r="I1610" t="str">
            <v>2</v>
          </cell>
        </row>
        <row r="1611">
          <cell r="A1611" t="str">
            <v>PUNOAZANGAROARAPA</v>
          </cell>
          <cell r="B1611" t="str">
            <v>21</v>
          </cell>
          <cell r="C1611" t="str">
            <v>02</v>
          </cell>
          <cell r="D1611" t="str">
            <v>03</v>
          </cell>
          <cell r="E1611" t="str">
            <v>PUNO</v>
          </cell>
          <cell r="F1611" t="str">
            <v>AZANGARO</v>
          </cell>
          <cell r="G1611" t="str">
            <v>ARAPA</v>
          </cell>
          <cell r="H1611" t="str">
            <v>011636</v>
          </cell>
          <cell r="I1611" t="str">
            <v>2</v>
          </cell>
        </row>
        <row r="1612">
          <cell r="A1612" t="str">
            <v>PUNOAZANGAROASILLO</v>
          </cell>
          <cell r="B1612" t="str">
            <v>21</v>
          </cell>
          <cell r="C1612" t="str">
            <v>02</v>
          </cell>
          <cell r="D1612" t="str">
            <v>04</v>
          </cell>
          <cell r="E1612" t="str">
            <v>PUNO</v>
          </cell>
          <cell r="F1612" t="str">
            <v>AZANGARO</v>
          </cell>
          <cell r="G1612" t="str">
            <v>ASILLO</v>
          </cell>
          <cell r="H1612" t="str">
            <v>011642</v>
          </cell>
          <cell r="I1612" t="str">
            <v>2</v>
          </cell>
        </row>
        <row r="1613">
          <cell r="A1613" t="str">
            <v>PUNOAZANGAROCAMINACA</v>
          </cell>
          <cell r="B1613" t="str">
            <v>21</v>
          </cell>
          <cell r="C1613" t="str">
            <v>02</v>
          </cell>
          <cell r="D1613" t="str">
            <v>05</v>
          </cell>
          <cell r="E1613" t="str">
            <v>PUNO</v>
          </cell>
          <cell r="F1613" t="str">
            <v>AZANGARO</v>
          </cell>
          <cell r="G1613" t="str">
            <v>CAMINACA</v>
          </cell>
          <cell r="H1613" t="str">
            <v>011637</v>
          </cell>
          <cell r="I1613" t="str">
            <v>2</v>
          </cell>
        </row>
        <row r="1614">
          <cell r="A1614" t="str">
            <v>PUNOAZANGAROCHUPA</v>
          </cell>
          <cell r="B1614" t="str">
            <v>21</v>
          </cell>
          <cell r="C1614" t="str">
            <v>02</v>
          </cell>
          <cell r="D1614" t="str">
            <v>06</v>
          </cell>
          <cell r="E1614" t="str">
            <v>PUNO</v>
          </cell>
          <cell r="F1614" t="str">
            <v>AZANGARO</v>
          </cell>
          <cell r="G1614" t="str">
            <v>CHUPA</v>
          </cell>
          <cell r="H1614" t="str">
            <v>011643</v>
          </cell>
          <cell r="I1614" t="str">
            <v>2</v>
          </cell>
        </row>
        <row r="1615">
          <cell r="A1615" t="str">
            <v>PUNOAZANGAROJOSE DOMINGO CHOQUEHUANCA</v>
          </cell>
          <cell r="B1615" t="str">
            <v>21</v>
          </cell>
          <cell r="C1615" t="str">
            <v>02</v>
          </cell>
          <cell r="D1615" t="str">
            <v>07</v>
          </cell>
          <cell r="E1615" t="str">
            <v>PUNO</v>
          </cell>
          <cell r="F1615" t="str">
            <v>AZANGARO</v>
          </cell>
          <cell r="G1615" t="str">
            <v>JOSE DOMINGO CHOQUEHUANCA</v>
          </cell>
          <cell r="H1615" t="str">
            <v>011638</v>
          </cell>
          <cell r="I1615" t="str">
            <v>2</v>
          </cell>
        </row>
        <row r="1616">
          <cell r="A1616" t="str">
            <v>PUNOAZANGAROMUÑANI</v>
          </cell>
          <cell r="B1616" t="str">
            <v>21</v>
          </cell>
          <cell r="C1616" t="str">
            <v>02</v>
          </cell>
          <cell r="D1616" t="str">
            <v>08</v>
          </cell>
          <cell r="E1616" t="str">
            <v>PUNO</v>
          </cell>
          <cell r="F1616" t="str">
            <v>AZANGARO</v>
          </cell>
          <cell r="G1616" t="str">
            <v>MUÑANI</v>
          </cell>
          <cell r="H1616" t="str">
            <v>011644</v>
          </cell>
          <cell r="I1616" t="str">
            <v>2</v>
          </cell>
        </row>
        <row r="1617">
          <cell r="A1617" t="str">
            <v>PUNOAZANGAROPOTONI</v>
          </cell>
          <cell r="B1617" t="str">
            <v>21</v>
          </cell>
          <cell r="C1617" t="str">
            <v>02</v>
          </cell>
          <cell r="D1617" t="str">
            <v>09</v>
          </cell>
          <cell r="E1617" t="str">
            <v>PUNO</v>
          </cell>
          <cell r="F1617" t="str">
            <v>AZANGARO</v>
          </cell>
          <cell r="G1617" t="str">
            <v>POTONI</v>
          </cell>
          <cell r="H1617" t="str">
            <v>011645</v>
          </cell>
          <cell r="I1617" t="str">
            <v>2</v>
          </cell>
        </row>
        <row r="1618">
          <cell r="A1618" t="str">
            <v>PUNOAZANGAROSAMAN</v>
          </cell>
          <cell r="B1618" t="str">
            <v>21</v>
          </cell>
          <cell r="C1618" t="str">
            <v>02</v>
          </cell>
          <cell r="D1618" t="str">
            <v>10</v>
          </cell>
          <cell r="E1618" t="str">
            <v>PUNO</v>
          </cell>
          <cell r="F1618" t="str">
            <v>AZANGARO</v>
          </cell>
          <cell r="G1618" t="str">
            <v>SAMAN</v>
          </cell>
          <cell r="H1618" t="str">
            <v>011639</v>
          </cell>
          <cell r="I1618" t="str">
            <v>2</v>
          </cell>
        </row>
        <row r="1619">
          <cell r="A1619" t="str">
            <v>PUNOAZANGAROSAN ANTON</v>
          </cell>
          <cell r="B1619" t="str">
            <v>21</v>
          </cell>
          <cell r="C1619" t="str">
            <v>02</v>
          </cell>
          <cell r="D1619" t="str">
            <v>11</v>
          </cell>
          <cell r="E1619" t="str">
            <v>PUNO</v>
          </cell>
          <cell r="F1619" t="str">
            <v>AZANGARO</v>
          </cell>
          <cell r="G1619" t="str">
            <v>SAN ANTON</v>
          </cell>
          <cell r="H1619" t="str">
            <v>011646</v>
          </cell>
          <cell r="I1619" t="str">
            <v>2</v>
          </cell>
        </row>
        <row r="1620">
          <cell r="A1620" t="str">
            <v>PUNOAZANGAROSAN JOSE</v>
          </cell>
          <cell r="B1620" t="str">
            <v>21</v>
          </cell>
          <cell r="C1620" t="str">
            <v>02</v>
          </cell>
          <cell r="D1620" t="str">
            <v>12</v>
          </cell>
          <cell r="E1620" t="str">
            <v>PUNO</v>
          </cell>
          <cell r="F1620" t="str">
            <v>AZANGARO</v>
          </cell>
          <cell r="G1620" t="str">
            <v>SAN JOSE</v>
          </cell>
          <cell r="H1620" t="str">
            <v>011647</v>
          </cell>
          <cell r="I1620" t="str">
            <v>2</v>
          </cell>
        </row>
        <row r="1621">
          <cell r="A1621" t="str">
            <v>PUNOAZANGAROSAN JUAN DE SALINAS</v>
          </cell>
          <cell r="B1621" t="str">
            <v>21</v>
          </cell>
          <cell r="C1621" t="str">
            <v>02</v>
          </cell>
          <cell r="D1621" t="str">
            <v>13</v>
          </cell>
          <cell r="E1621" t="str">
            <v>PUNO</v>
          </cell>
          <cell r="F1621" t="str">
            <v>AZANGARO</v>
          </cell>
          <cell r="G1621" t="str">
            <v>SAN JUAN DE SALINAS</v>
          </cell>
          <cell r="H1621" t="str">
            <v>011648</v>
          </cell>
          <cell r="I1621" t="str">
            <v>2</v>
          </cell>
        </row>
        <row r="1622">
          <cell r="A1622" t="str">
            <v>PUNOAZANGAROSANTIAGO DE PUPUJA</v>
          </cell>
          <cell r="B1622" t="str">
            <v>21</v>
          </cell>
          <cell r="C1622" t="str">
            <v>02</v>
          </cell>
          <cell r="D1622" t="str">
            <v>14</v>
          </cell>
          <cell r="E1622" t="str">
            <v>PUNO</v>
          </cell>
          <cell r="F1622" t="str">
            <v>AZANGARO</v>
          </cell>
          <cell r="G1622" t="str">
            <v>SANTIAGO DE PUPUJA</v>
          </cell>
          <cell r="H1622" t="str">
            <v>011640</v>
          </cell>
          <cell r="I1622" t="str">
            <v>2</v>
          </cell>
        </row>
        <row r="1623">
          <cell r="A1623" t="str">
            <v>PUNOAZANGAROTIRAPATA</v>
          </cell>
          <cell r="B1623" t="str">
            <v>21</v>
          </cell>
          <cell r="C1623" t="str">
            <v>02</v>
          </cell>
          <cell r="D1623" t="str">
            <v>15</v>
          </cell>
          <cell r="E1623" t="str">
            <v>PUNO</v>
          </cell>
          <cell r="F1623" t="str">
            <v>AZANGARO</v>
          </cell>
          <cell r="G1623" t="str">
            <v>TIRAPATA</v>
          </cell>
          <cell r="H1623" t="str">
            <v>011641</v>
          </cell>
          <cell r="I1623" t="str">
            <v>2</v>
          </cell>
        </row>
        <row r="1624">
          <cell r="A1624" t="str">
            <v>PUNOCARABAYAMACUSANI</v>
          </cell>
          <cell r="B1624" t="str">
            <v>21</v>
          </cell>
          <cell r="C1624" t="str">
            <v>03</v>
          </cell>
          <cell r="D1624" t="str">
            <v>01</v>
          </cell>
          <cell r="E1624" t="str">
            <v>PUNO</v>
          </cell>
          <cell r="F1624" t="str">
            <v>CARABAYA</v>
          </cell>
          <cell r="G1624" t="str">
            <v>MACUSANI</v>
          </cell>
          <cell r="H1624" t="str">
            <v>011649</v>
          </cell>
          <cell r="I1624" t="str">
            <v>1</v>
          </cell>
        </row>
        <row r="1625">
          <cell r="A1625" t="str">
            <v>PUNOCARABAYAAJOYANI</v>
          </cell>
          <cell r="B1625" t="str">
            <v>21</v>
          </cell>
          <cell r="C1625" t="str">
            <v>03</v>
          </cell>
          <cell r="D1625" t="str">
            <v>02</v>
          </cell>
          <cell r="E1625" t="str">
            <v>PUNO</v>
          </cell>
          <cell r="F1625" t="str">
            <v>CARABAYA</v>
          </cell>
          <cell r="G1625" t="str">
            <v>AJOYANI</v>
          </cell>
          <cell r="H1625" t="str">
            <v>011650</v>
          </cell>
          <cell r="I1625" t="str">
            <v>2</v>
          </cell>
        </row>
        <row r="1626">
          <cell r="A1626" t="str">
            <v>PUNOCARABAYAAYAPATA</v>
          </cell>
          <cell r="B1626" t="str">
            <v>21</v>
          </cell>
          <cell r="C1626" t="str">
            <v>03</v>
          </cell>
          <cell r="D1626" t="str">
            <v>03</v>
          </cell>
          <cell r="E1626" t="str">
            <v>PUNO</v>
          </cell>
          <cell r="F1626" t="str">
            <v>CARABAYA</v>
          </cell>
          <cell r="G1626" t="str">
            <v>AYAPATA</v>
          </cell>
          <cell r="H1626" t="str">
            <v>011651</v>
          </cell>
          <cell r="I1626" t="str">
            <v>2</v>
          </cell>
        </row>
        <row r="1627">
          <cell r="A1627" t="str">
            <v>PUNOCARABAYACOASA</v>
          </cell>
          <cell r="B1627" t="str">
            <v>21</v>
          </cell>
          <cell r="C1627" t="str">
            <v>03</v>
          </cell>
          <cell r="D1627" t="str">
            <v>04</v>
          </cell>
          <cell r="E1627" t="str">
            <v>PUNO</v>
          </cell>
          <cell r="F1627" t="str">
            <v>CARABAYA</v>
          </cell>
          <cell r="G1627" t="str">
            <v>COASA</v>
          </cell>
          <cell r="H1627" t="str">
            <v>011652</v>
          </cell>
          <cell r="I1627" t="str">
            <v>2</v>
          </cell>
        </row>
        <row r="1628">
          <cell r="A1628" t="str">
            <v>PUNOCARABAYACORANI</v>
          </cell>
          <cell r="B1628" t="str">
            <v>21</v>
          </cell>
          <cell r="C1628" t="str">
            <v>03</v>
          </cell>
          <cell r="D1628" t="str">
            <v>05</v>
          </cell>
          <cell r="E1628" t="str">
            <v>PUNO</v>
          </cell>
          <cell r="F1628" t="str">
            <v>CARABAYA</v>
          </cell>
          <cell r="G1628" t="str">
            <v>CORANI</v>
          </cell>
          <cell r="H1628" t="str">
            <v>011653</v>
          </cell>
          <cell r="I1628" t="str">
            <v>2</v>
          </cell>
        </row>
        <row r="1629">
          <cell r="A1629" t="str">
            <v>PUNOCARABAYACRUCERO</v>
          </cell>
          <cell r="B1629" t="str">
            <v>21</v>
          </cell>
          <cell r="C1629" t="str">
            <v>03</v>
          </cell>
          <cell r="D1629" t="str">
            <v>06</v>
          </cell>
          <cell r="E1629" t="str">
            <v>PUNO</v>
          </cell>
          <cell r="F1629" t="str">
            <v>CARABAYA</v>
          </cell>
          <cell r="G1629" t="str">
            <v>CRUCERO</v>
          </cell>
          <cell r="H1629" t="str">
            <v>011654</v>
          </cell>
          <cell r="I1629" t="str">
            <v>2</v>
          </cell>
        </row>
        <row r="1630">
          <cell r="A1630" t="str">
            <v>PUNOCARABAYAITUATA</v>
          </cell>
          <cell r="B1630" t="str">
            <v>21</v>
          </cell>
          <cell r="C1630" t="str">
            <v>03</v>
          </cell>
          <cell r="D1630" t="str">
            <v>07</v>
          </cell>
          <cell r="E1630" t="str">
            <v>PUNO</v>
          </cell>
          <cell r="F1630" t="str">
            <v>CARABAYA</v>
          </cell>
          <cell r="G1630" t="str">
            <v>ITUATA</v>
          </cell>
          <cell r="H1630" t="str">
            <v>012754</v>
          </cell>
          <cell r="I1630" t="str">
            <v>2</v>
          </cell>
        </row>
        <row r="1631">
          <cell r="A1631" t="str">
            <v>PUNOCARABAYAOLLACHEA</v>
          </cell>
          <cell r="B1631" t="str">
            <v>21</v>
          </cell>
          <cell r="C1631" t="str">
            <v>03</v>
          </cell>
          <cell r="D1631" t="str">
            <v>08</v>
          </cell>
          <cell r="E1631" t="str">
            <v>PUNO</v>
          </cell>
          <cell r="F1631" t="str">
            <v>CARABAYA</v>
          </cell>
          <cell r="G1631" t="str">
            <v>OLLACHEA</v>
          </cell>
          <cell r="H1631" t="str">
            <v>012750</v>
          </cell>
          <cell r="I1631" t="str">
            <v>2</v>
          </cell>
        </row>
        <row r="1632">
          <cell r="A1632" t="str">
            <v>PUNOCARABAYASAN GABAN</v>
          </cell>
          <cell r="B1632" t="str">
            <v>21</v>
          </cell>
          <cell r="C1632" t="str">
            <v>03</v>
          </cell>
          <cell r="D1632" t="str">
            <v>09</v>
          </cell>
          <cell r="E1632" t="str">
            <v>PUNO</v>
          </cell>
          <cell r="F1632" t="str">
            <v>CARABAYA</v>
          </cell>
          <cell r="G1632" t="str">
            <v>SAN GABAN</v>
          </cell>
          <cell r="H1632" t="str">
            <v>011657</v>
          </cell>
          <cell r="I1632" t="str">
            <v>2</v>
          </cell>
        </row>
        <row r="1633">
          <cell r="A1633" t="str">
            <v>PUNOCARABAYAUSICAYOS</v>
          </cell>
          <cell r="B1633" t="str">
            <v>21</v>
          </cell>
          <cell r="C1633" t="str">
            <v>03</v>
          </cell>
          <cell r="D1633" t="str">
            <v>10</v>
          </cell>
          <cell r="E1633" t="str">
            <v>PUNO</v>
          </cell>
          <cell r="F1633" t="str">
            <v>CARABAYA</v>
          </cell>
          <cell r="G1633" t="str">
            <v>USICAYOS</v>
          </cell>
          <cell r="H1633" t="str">
            <v>011658</v>
          </cell>
          <cell r="I1633" t="str">
            <v>2</v>
          </cell>
        </row>
        <row r="1634">
          <cell r="A1634" t="str">
            <v>PUNOCHUCUITOJULI</v>
          </cell>
          <cell r="B1634" t="str">
            <v>21</v>
          </cell>
          <cell r="C1634" t="str">
            <v>04</v>
          </cell>
          <cell r="D1634" t="str">
            <v>01</v>
          </cell>
          <cell r="E1634" t="str">
            <v>PUNO</v>
          </cell>
          <cell r="F1634" t="str">
            <v>CHUCUITO</v>
          </cell>
          <cell r="G1634" t="str">
            <v>JULI</v>
          </cell>
          <cell r="H1634" t="str">
            <v>011609</v>
          </cell>
          <cell r="I1634" t="str">
            <v>1</v>
          </cell>
        </row>
        <row r="1635">
          <cell r="A1635" t="str">
            <v>PUNOCHUCUITODESAGUADERO</v>
          </cell>
          <cell r="B1635" t="str">
            <v>21</v>
          </cell>
          <cell r="C1635" t="str">
            <v>04</v>
          </cell>
          <cell r="D1635" t="str">
            <v>02</v>
          </cell>
          <cell r="E1635" t="str">
            <v>PUNO</v>
          </cell>
          <cell r="F1635" t="str">
            <v>CHUCUITO</v>
          </cell>
          <cell r="G1635" t="str">
            <v>DESAGUADERO</v>
          </cell>
          <cell r="H1635" t="str">
            <v>012274</v>
          </cell>
          <cell r="I1635" t="str">
            <v>2</v>
          </cell>
        </row>
        <row r="1636">
          <cell r="A1636" t="str">
            <v>PUNOCHUCUITOHUACULLANI</v>
          </cell>
          <cell r="B1636" t="str">
            <v>21</v>
          </cell>
          <cell r="C1636" t="str">
            <v>04</v>
          </cell>
          <cell r="D1636" t="str">
            <v>03</v>
          </cell>
          <cell r="E1636" t="str">
            <v>PUNO</v>
          </cell>
          <cell r="F1636" t="str">
            <v>CHUCUITO</v>
          </cell>
          <cell r="G1636" t="str">
            <v>HUACULLANI</v>
          </cell>
          <cell r="H1636" t="str">
            <v>011611</v>
          </cell>
          <cell r="I1636" t="str">
            <v>2</v>
          </cell>
        </row>
        <row r="1637">
          <cell r="A1637" t="str">
            <v>PUNOCHUCUITOKELLUYO</v>
          </cell>
          <cell r="B1637" t="str">
            <v>21</v>
          </cell>
          <cell r="C1637" t="str">
            <v>04</v>
          </cell>
          <cell r="D1637" t="str">
            <v>04</v>
          </cell>
          <cell r="E1637" t="str">
            <v>PUNO</v>
          </cell>
          <cell r="F1637" t="str">
            <v>CHUCUITO</v>
          </cell>
          <cell r="G1637" t="str">
            <v>KELLUYO</v>
          </cell>
          <cell r="H1637" t="str">
            <v>012278</v>
          </cell>
          <cell r="I1637" t="str">
            <v>2</v>
          </cell>
        </row>
        <row r="1638">
          <cell r="A1638" t="str">
            <v>PUNOCHUCUITOPISACOMA</v>
          </cell>
          <cell r="B1638" t="str">
            <v>21</v>
          </cell>
          <cell r="C1638" t="str">
            <v>04</v>
          </cell>
          <cell r="D1638" t="str">
            <v>05</v>
          </cell>
          <cell r="E1638" t="str">
            <v>PUNO</v>
          </cell>
          <cell r="F1638" t="str">
            <v>CHUCUITO</v>
          </cell>
          <cell r="G1638" t="str">
            <v>PISACOMA</v>
          </cell>
          <cell r="H1638" t="str">
            <v>012765</v>
          </cell>
          <cell r="I1638" t="str">
            <v>2</v>
          </cell>
        </row>
        <row r="1639">
          <cell r="A1639" t="str">
            <v>PUNOCHUCUITOPOMATA</v>
          </cell>
          <cell r="B1639" t="str">
            <v>21</v>
          </cell>
          <cell r="C1639" t="str">
            <v>04</v>
          </cell>
          <cell r="D1639" t="str">
            <v>06</v>
          </cell>
          <cell r="E1639" t="str">
            <v>PUNO</v>
          </cell>
          <cell r="F1639" t="str">
            <v>CHUCUITO</v>
          </cell>
          <cell r="G1639" t="str">
            <v>POMATA</v>
          </cell>
          <cell r="H1639" t="str">
            <v>011614</v>
          </cell>
          <cell r="I1639" t="str">
            <v>2</v>
          </cell>
        </row>
        <row r="1640">
          <cell r="A1640" t="str">
            <v>PUNOCHUCUITOZEPITA</v>
          </cell>
          <cell r="B1640" t="str">
            <v>21</v>
          </cell>
          <cell r="C1640" t="str">
            <v>04</v>
          </cell>
          <cell r="D1640" t="str">
            <v>07</v>
          </cell>
          <cell r="E1640" t="str">
            <v>PUNO</v>
          </cell>
          <cell r="F1640" t="str">
            <v>CHUCUITO</v>
          </cell>
          <cell r="G1640" t="str">
            <v>ZEPITA</v>
          </cell>
          <cell r="H1640" t="str">
            <v>011615</v>
          </cell>
          <cell r="I1640" t="str">
            <v>2</v>
          </cell>
        </row>
        <row r="1641">
          <cell r="A1641" t="str">
            <v>PUNOEL COLLAOILAVE</v>
          </cell>
          <cell r="B1641" t="str">
            <v>21</v>
          </cell>
          <cell r="C1641" t="str">
            <v>05</v>
          </cell>
          <cell r="D1641" t="str">
            <v>01</v>
          </cell>
          <cell r="E1641" t="str">
            <v>PUNO</v>
          </cell>
          <cell r="F1641" t="str">
            <v>EL COLLAO</v>
          </cell>
          <cell r="G1641" t="str">
            <v>ILAVE</v>
          </cell>
          <cell r="H1641" t="str">
            <v>012262</v>
          </cell>
          <cell r="I1641" t="str">
            <v>1</v>
          </cell>
        </row>
        <row r="1642">
          <cell r="A1642" t="str">
            <v>PUNOEL COLLAOCAPASO</v>
          </cell>
          <cell r="B1642" t="str">
            <v>21</v>
          </cell>
          <cell r="C1642" t="str">
            <v>05</v>
          </cell>
          <cell r="D1642" t="str">
            <v>02</v>
          </cell>
          <cell r="E1642" t="str">
            <v>PUNO</v>
          </cell>
          <cell r="F1642" t="str">
            <v>EL COLLAO</v>
          </cell>
          <cell r="G1642" t="str">
            <v>CAPASO</v>
          </cell>
          <cell r="H1642" t="str">
            <v>012747</v>
          </cell>
          <cell r="I1642" t="str">
            <v>2</v>
          </cell>
        </row>
        <row r="1643">
          <cell r="A1643" t="str">
            <v>PUNOEL COLLAOPILCUYO</v>
          </cell>
          <cell r="B1643" t="str">
            <v>21</v>
          </cell>
          <cell r="C1643" t="str">
            <v>05</v>
          </cell>
          <cell r="D1643" t="str">
            <v>03</v>
          </cell>
          <cell r="E1643" t="str">
            <v>PUNO</v>
          </cell>
          <cell r="F1643" t="str">
            <v>EL COLLAO</v>
          </cell>
          <cell r="G1643" t="str">
            <v>PILCUYO</v>
          </cell>
          <cell r="H1643" t="str">
            <v>011618</v>
          </cell>
          <cell r="I1643" t="str">
            <v>2</v>
          </cell>
        </row>
        <row r="1644">
          <cell r="A1644" t="str">
            <v>PUNOEL COLLAOSANTA ROSA</v>
          </cell>
          <cell r="B1644" t="str">
            <v>21</v>
          </cell>
          <cell r="C1644" t="str">
            <v>05</v>
          </cell>
          <cell r="D1644" t="str">
            <v>04</v>
          </cell>
          <cell r="E1644" t="str">
            <v>PUNO</v>
          </cell>
          <cell r="F1644" t="str">
            <v>EL COLLAO</v>
          </cell>
          <cell r="G1644" t="str">
            <v>SANTA ROSA</v>
          </cell>
          <cell r="H1644" t="str">
            <v>011619</v>
          </cell>
          <cell r="I1644" t="str">
            <v>2</v>
          </cell>
        </row>
        <row r="1645">
          <cell r="A1645" t="str">
            <v>PUNOEL COLLAOCONDURIRI</v>
          </cell>
          <cell r="B1645" t="str">
            <v>21</v>
          </cell>
          <cell r="C1645" t="str">
            <v>05</v>
          </cell>
          <cell r="D1645" t="str">
            <v>05</v>
          </cell>
          <cell r="E1645" t="str">
            <v>PUNO</v>
          </cell>
          <cell r="F1645" t="str">
            <v>EL COLLAO</v>
          </cell>
          <cell r="G1645" t="str">
            <v>CONDURIRI</v>
          </cell>
          <cell r="H1645" t="str">
            <v>011620</v>
          </cell>
          <cell r="I1645" t="str">
            <v>2</v>
          </cell>
        </row>
        <row r="1646">
          <cell r="A1646" t="str">
            <v>PUNOHUANCANEHUANCANE</v>
          </cell>
          <cell r="B1646" t="str">
            <v>21</v>
          </cell>
          <cell r="C1646" t="str">
            <v>06</v>
          </cell>
          <cell r="D1646" t="str">
            <v>01</v>
          </cell>
          <cell r="E1646" t="str">
            <v>PUNO</v>
          </cell>
          <cell r="F1646" t="str">
            <v>HUANCANE</v>
          </cell>
          <cell r="G1646" t="str">
            <v>HUANCANE</v>
          </cell>
          <cell r="H1646" t="str">
            <v>011659</v>
          </cell>
          <cell r="I1646" t="str">
            <v>1</v>
          </cell>
        </row>
        <row r="1647">
          <cell r="A1647" t="str">
            <v>PUNOHUANCANECOJATA</v>
          </cell>
          <cell r="B1647" t="str">
            <v>21</v>
          </cell>
          <cell r="C1647" t="str">
            <v>06</v>
          </cell>
          <cell r="D1647" t="str">
            <v>02</v>
          </cell>
          <cell r="E1647" t="str">
            <v>PUNO</v>
          </cell>
          <cell r="F1647" t="str">
            <v>HUANCANE</v>
          </cell>
          <cell r="G1647" t="str">
            <v>COJATA</v>
          </cell>
          <cell r="H1647" t="str">
            <v>011660</v>
          </cell>
          <cell r="I1647" t="str">
            <v>2</v>
          </cell>
        </row>
        <row r="1648">
          <cell r="A1648" t="str">
            <v>PUNOHUANCANEHUATASANI</v>
          </cell>
          <cell r="B1648" t="str">
            <v>21</v>
          </cell>
          <cell r="C1648" t="str">
            <v>06</v>
          </cell>
          <cell r="D1648" t="str">
            <v>03</v>
          </cell>
          <cell r="E1648" t="str">
            <v>PUNO</v>
          </cell>
          <cell r="F1648" t="str">
            <v>HUANCANE</v>
          </cell>
          <cell r="G1648" t="str">
            <v>HUATASANI</v>
          </cell>
          <cell r="H1648" t="str">
            <v>011661</v>
          </cell>
          <cell r="I1648" t="str">
            <v>2</v>
          </cell>
        </row>
        <row r="1649">
          <cell r="A1649" t="str">
            <v>PUNOHUANCANEINCHUPALLA</v>
          </cell>
          <cell r="B1649" t="str">
            <v>21</v>
          </cell>
          <cell r="C1649" t="str">
            <v>06</v>
          </cell>
          <cell r="D1649" t="str">
            <v>04</v>
          </cell>
          <cell r="E1649" t="str">
            <v>PUNO</v>
          </cell>
          <cell r="F1649" t="str">
            <v>HUANCANE</v>
          </cell>
          <cell r="G1649" t="str">
            <v>INCHUPALLA</v>
          </cell>
          <cell r="H1649" t="str">
            <v>011662</v>
          </cell>
          <cell r="I1649" t="str">
            <v>2</v>
          </cell>
        </row>
        <row r="1650">
          <cell r="A1650" t="str">
            <v>PUNOHUANCANEPUSI</v>
          </cell>
          <cell r="B1650" t="str">
            <v>21</v>
          </cell>
          <cell r="C1650" t="str">
            <v>06</v>
          </cell>
          <cell r="D1650" t="str">
            <v>05</v>
          </cell>
          <cell r="E1650" t="str">
            <v>PUNO</v>
          </cell>
          <cell r="F1650" t="str">
            <v>HUANCANE</v>
          </cell>
          <cell r="G1650" t="str">
            <v>PUSI</v>
          </cell>
          <cell r="H1650" t="str">
            <v>011663</v>
          </cell>
          <cell r="I1650" t="str">
            <v>2</v>
          </cell>
        </row>
        <row r="1651">
          <cell r="A1651" t="str">
            <v>PUNOHUANCANEROSASPATA</v>
          </cell>
          <cell r="B1651" t="str">
            <v>21</v>
          </cell>
          <cell r="C1651" t="str">
            <v>06</v>
          </cell>
          <cell r="D1651" t="str">
            <v>06</v>
          </cell>
          <cell r="E1651" t="str">
            <v>PUNO</v>
          </cell>
          <cell r="F1651" t="str">
            <v>HUANCANE</v>
          </cell>
          <cell r="G1651" t="str">
            <v>ROSASPATA</v>
          </cell>
          <cell r="H1651" t="str">
            <v>011664</v>
          </cell>
          <cell r="I1651" t="str">
            <v>2</v>
          </cell>
        </row>
        <row r="1652">
          <cell r="A1652" t="str">
            <v>PUNOHUANCANETARACO</v>
          </cell>
          <cell r="B1652" t="str">
            <v>21</v>
          </cell>
          <cell r="C1652" t="str">
            <v>06</v>
          </cell>
          <cell r="D1652" t="str">
            <v>07</v>
          </cell>
          <cell r="E1652" t="str">
            <v>PUNO</v>
          </cell>
          <cell r="F1652" t="str">
            <v>HUANCANE</v>
          </cell>
          <cell r="G1652" t="str">
            <v>TARACO</v>
          </cell>
          <cell r="H1652" t="str">
            <v>011665</v>
          </cell>
          <cell r="I1652" t="str">
            <v>2</v>
          </cell>
        </row>
        <row r="1653">
          <cell r="A1653" t="str">
            <v>PUNOHUANCANEVILQUE CHICO</v>
          </cell>
          <cell r="B1653" t="str">
            <v>21</v>
          </cell>
          <cell r="C1653" t="str">
            <v>06</v>
          </cell>
          <cell r="D1653" t="str">
            <v>08</v>
          </cell>
          <cell r="E1653" t="str">
            <v>PUNO</v>
          </cell>
          <cell r="F1653" t="str">
            <v>HUANCANE</v>
          </cell>
          <cell r="G1653" t="str">
            <v>VILQUE CHICO</v>
          </cell>
          <cell r="H1653" t="str">
            <v>012769</v>
          </cell>
          <cell r="I1653" t="str">
            <v>2</v>
          </cell>
        </row>
        <row r="1654">
          <cell r="A1654" t="str">
            <v>PUNOLAMPALAMPA</v>
          </cell>
          <cell r="B1654" t="str">
            <v>21</v>
          </cell>
          <cell r="C1654" t="str">
            <v>07</v>
          </cell>
          <cell r="D1654" t="str">
            <v>01</v>
          </cell>
          <cell r="E1654" t="str">
            <v>PUNO</v>
          </cell>
          <cell r="F1654" t="str">
            <v>LAMPA</v>
          </cell>
          <cell r="G1654" t="str">
            <v>LAMPA</v>
          </cell>
          <cell r="H1654" t="str">
            <v>011667</v>
          </cell>
          <cell r="I1654" t="str">
            <v>1</v>
          </cell>
        </row>
        <row r="1655">
          <cell r="A1655" t="str">
            <v>PUNOLAMPACABANILLA</v>
          </cell>
          <cell r="B1655" t="str">
            <v>21</v>
          </cell>
          <cell r="C1655" t="str">
            <v>07</v>
          </cell>
          <cell r="D1655" t="str">
            <v>02</v>
          </cell>
          <cell r="E1655" t="str">
            <v>PUNO</v>
          </cell>
          <cell r="F1655" t="str">
            <v>LAMPA</v>
          </cell>
          <cell r="G1655" t="str">
            <v>CABANILLA</v>
          </cell>
          <cell r="H1655" t="str">
            <v>011668</v>
          </cell>
          <cell r="I1655" t="str">
            <v>2</v>
          </cell>
        </row>
        <row r="1656">
          <cell r="A1656" t="str">
            <v>PUNOLAMPACALAPUJA</v>
          </cell>
          <cell r="B1656" t="str">
            <v>21</v>
          </cell>
          <cell r="C1656" t="str">
            <v>07</v>
          </cell>
          <cell r="D1656" t="str">
            <v>03</v>
          </cell>
          <cell r="E1656" t="str">
            <v>PUNO</v>
          </cell>
          <cell r="F1656" t="str">
            <v>LAMPA</v>
          </cell>
          <cell r="G1656" t="str">
            <v>CALAPUJA</v>
          </cell>
          <cell r="H1656" t="str">
            <v>011669</v>
          </cell>
          <cell r="I1656" t="str">
            <v>2</v>
          </cell>
        </row>
        <row r="1657">
          <cell r="A1657" t="str">
            <v>PUNOLAMPANICASIO</v>
          </cell>
          <cell r="B1657" t="str">
            <v>21</v>
          </cell>
          <cell r="C1657" t="str">
            <v>07</v>
          </cell>
          <cell r="D1657" t="str">
            <v>04</v>
          </cell>
          <cell r="E1657" t="str">
            <v>PUNO</v>
          </cell>
          <cell r="F1657" t="str">
            <v>LAMPA</v>
          </cell>
          <cell r="G1657" t="str">
            <v>NICASIO</v>
          </cell>
          <cell r="H1657" t="str">
            <v>011670</v>
          </cell>
          <cell r="I1657" t="str">
            <v>2</v>
          </cell>
        </row>
        <row r="1658">
          <cell r="A1658" t="str">
            <v>PUNOLAMPAOCUVIRI</v>
          </cell>
          <cell r="B1658" t="str">
            <v>21</v>
          </cell>
          <cell r="C1658" t="str">
            <v>07</v>
          </cell>
          <cell r="D1658" t="str">
            <v>05</v>
          </cell>
          <cell r="E1658" t="str">
            <v>PUNO</v>
          </cell>
          <cell r="F1658" t="str">
            <v>LAMPA</v>
          </cell>
          <cell r="G1658" t="str">
            <v>OCUVIRI</v>
          </cell>
          <cell r="H1658" t="str">
            <v>011671</v>
          </cell>
          <cell r="I1658" t="str">
            <v>2</v>
          </cell>
        </row>
        <row r="1659">
          <cell r="A1659" t="str">
            <v>PUNOLAMPAPALCA</v>
          </cell>
          <cell r="B1659" t="str">
            <v>21</v>
          </cell>
          <cell r="C1659" t="str">
            <v>07</v>
          </cell>
          <cell r="D1659" t="str">
            <v>06</v>
          </cell>
          <cell r="E1659" t="str">
            <v>PUNO</v>
          </cell>
          <cell r="F1659" t="str">
            <v>LAMPA</v>
          </cell>
          <cell r="G1659" t="str">
            <v>PALCA</v>
          </cell>
          <cell r="H1659" t="str">
            <v>012276</v>
          </cell>
          <cell r="I1659" t="str">
            <v>2</v>
          </cell>
        </row>
        <row r="1660">
          <cell r="A1660" t="str">
            <v>PUNOLAMPAPARATIA</v>
          </cell>
          <cell r="B1660" t="str">
            <v>21</v>
          </cell>
          <cell r="C1660" t="str">
            <v>07</v>
          </cell>
          <cell r="D1660" t="str">
            <v>07</v>
          </cell>
          <cell r="E1660" t="str">
            <v>PUNO</v>
          </cell>
          <cell r="F1660" t="str">
            <v>LAMPA</v>
          </cell>
          <cell r="G1660" t="str">
            <v>PARATIA</v>
          </cell>
          <cell r="H1660" t="str">
            <v>011673</v>
          </cell>
          <cell r="I1660" t="str">
            <v>2</v>
          </cell>
        </row>
        <row r="1661">
          <cell r="A1661" t="str">
            <v>PUNOLAMPAPUCARA</v>
          </cell>
          <cell r="B1661" t="str">
            <v>21</v>
          </cell>
          <cell r="C1661" t="str">
            <v>07</v>
          </cell>
          <cell r="D1661" t="str">
            <v>08</v>
          </cell>
          <cell r="E1661" t="str">
            <v>PUNO</v>
          </cell>
          <cell r="F1661" t="str">
            <v>LAMPA</v>
          </cell>
          <cell r="G1661" t="str">
            <v>PUCARA</v>
          </cell>
          <cell r="H1661" t="str">
            <v>011674</v>
          </cell>
          <cell r="I1661" t="str">
            <v>2</v>
          </cell>
        </row>
        <row r="1662">
          <cell r="A1662" t="str">
            <v>PUNOLAMPASANTA LUCIA</v>
          </cell>
          <cell r="B1662" t="str">
            <v>21</v>
          </cell>
          <cell r="C1662" t="str">
            <v>07</v>
          </cell>
          <cell r="D1662" t="str">
            <v>09</v>
          </cell>
          <cell r="E1662" t="str">
            <v>PUNO</v>
          </cell>
          <cell r="F1662" t="str">
            <v>LAMPA</v>
          </cell>
          <cell r="G1662" t="str">
            <v>SANTA LUCIA</v>
          </cell>
          <cell r="H1662" t="str">
            <v>011675</v>
          </cell>
          <cell r="I1662" t="str">
            <v>2</v>
          </cell>
        </row>
        <row r="1663">
          <cell r="A1663" t="str">
            <v>PUNOLAMPAVILAVILA</v>
          </cell>
          <cell r="B1663" t="str">
            <v>21</v>
          </cell>
          <cell r="C1663" t="str">
            <v>07</v>
          </cell>
          <cell r="D1663" t="str">
            <v>10</v>
          </cell>
          <cell r="E1663" t="str">
            <v>PUNO</v>
          </cell>
          <cell r="F1663" t="str">
            <v>LAMPA</v>
          </cell>
          <cell r="G1663" t="str">
            <v>VILAVILA</v>
          </cell>
          <cell r="H1663" t="str">
            <v>011676</v>
          </cell>
          <cell r="I1663" t="str">
            <v>2</v>
          </cell>
        </row>
        <row r="1664">
          <cell r="A1664" t="str">
            <v>PUNOMELGARAYAVIRI</v>
          </cell>
          <cell r="B1664" t="str">
            <v>21</v>
          </cell>
          <cell r="C1664" t="str">
            <v>08</v>
          </cell>
          <cell r="D1664" t="str">
            <v>01</v>
          </cell>
          <cell r="E1664" t="str">
            <v>PUNO</v>
          </cell>
          <cell r="F1664" t="str">
            <v>MELGAR</v>
          </cell>
          <cell r="G1664" t="str">
            <v>AYAVIRI</v>
          </cell>
          <cell r="H1664" t="str">
            <v>011677</v>
          </cell>
          <cell r="I1664" t="str">
            <v>1</v>
          </cell>
        </row>
        <row r="1665">
          <cell r="A1665" t="str">
            <v>PUNOMELGARANTAUTA</v>
          </cell>
          <cell r="B1665" t="str">
            <v>21</v>
          </cell>
          <cell r="C1665" t="str">
            <v>08</v>
          </cell>
          <cell r="D1665" t="str">
            <v>02</v>
          </cell>
          <cell r="E1665" t="str">
            <v>PUNO</v>
          </cell>
          <cell r="F1665" t="str">
            <v>MELGAR</v>
          </cell>
          <cell r="G1665" t="str">
            <v>ANTAUTA</v>
          </cell>
          <cell r="H1665" t="str">
            <v>011678</v>
          </cell>
          <cell r="I1665" t="str">
            <v>2</v>
          </cell>
        </row>
        <row r="1666">
          <cell r="A1666" t="str">
            <v>PUNOMELGARCUPI</v>
          </cell>
          <cell r="B1666" t="str">
            <v>21</v>
          </cell>
          <cell r="C1666" t="str">
            <v>08</v>
          </cell>
          <cell r="D1666" t="str">
            <v>03</v>
          </cell>
          <cell r="E1666" t="str">
            <v>PUNO</v>
          </cell>
          <cell r="F1666" t="str">
            <v>MELGAR</v>
          </cell>
          <cell r="G1666" t="str">
            <v>CUPI</v>
          </cell>
          <cell r="H1666" t="str">
            <v>011679</v>
          </cell>
          <cell r="I1666" t="str">
            <v>2</v>
          </cell>
        </row>
        <row r="1667">
          <cell r="A1667" t="str">
            <v>PUNOMELGARLLALLI</v>
          </cell>
          <cell r="B1667" t="str">
            <v>21</v>
          </cell>
          <cell r="C1667" t="str">
            <v>08</v>
          </cell>
          <cell r="D1667" t="str">
            <v>04</v>
          </cell>
          <cell r="E1667" t="str">
            <v>PUNO</v>
          </cell>
          <cell r="F1667" t="str">
            <v>MELGAR</v>
          </cell>
          <cell r="G1667" t="str">
            <v>LLALLI</v>
          </cell>
          <cell r="H1667" t="str">
            <v>012772</v>
          </cell>
          <cell r="I1667" t="str">
            <v>2</v>
          </cell>
        </row>
        <row r="1668">
          <cell r="A1668" t="str">
            <v>PUNOMELGARMACARI</v>
          </cell>
          <cell r="B1668" t="str">
            <v>21</v>
          </cell>
          <cell r="C1668" t="str">
            <v>08</v>
          </cell>
          <cell r="D1668" t="str">
            <v>05</v>
          </cell>
          <cell r="E1668" t="str">
            <v>PUNO</v>
          </cell>
          <cell r="F1668" t="str">
            <v>MELGAR</v>
          </cell>
          <cell r="G1668" t="str">
            <v>MACARI</v>
          </cell>
          <cell r="H1668" t="str">
            <v>011681</v>
          </cell>
          <cell r="I1668" t="str">
            <v>2</v>
          </cell>
        </row>
        <row r="1669">
          <cell r="A1669" t="str">
            <v>PUNOMELGARNUÑOA</v>
          </cell>
          <cell r="B1669" t="str">
            <v>21</v>
          </cell>
          <cell r="C1669" t="str">
            <v>08</v>
          </cell>
          <cell r="D1669" t="str">
            <v>06</v>
          </cell>
          <cell r="E1669" t="str">
            <v>PUNO</v>
          </cell>
          <cell r="F1669" t="str">
            <v>MELGAR</v>
          </cell>
          <cell r="G1669" t="str">
            <v>NUÑOA</v>
          </cell>
          <cell r="H1669" t="str">
            <v>011682</v>
          </cell>
          <cell r="I1669" t="str">
            <v>2</v>
          </cell>
        </row>
        <row r="1670">
          <cell r="A1670" t="str">
            <v>PUNOMELGARORURILLO</v>
          </cell>
          <cell r="B1670" t="str">
            <v>21</v>
          </cell>
          <cell r="C1670" t="str">
            <v>08</v>
          </cell>
          <cell r="D1670" t="str">
            <v>07</v>
          </cell>
          <cell r="E1670" t="str">
            <v>PUNO</v>
          </cell>
          <cell r="F1670" t="str">
            <v>MELGAR</v>
          </cell>
          <cell r="G1670" t="str">
            <v>ORURILLO</v>
          </cell>
          <cell r="H1670" t="str">
            <v>011683</v>
          </cell>
          <cell r="I1670" t="str">
            <v>2</v>
          </cell>
        </row>
        <row r="1671">
          <cell r="A1671" t="str">
            <v>PUNOMELGARSANTA ROSA</v>
          </cell>
          <cell r="B1671" t="str">
            <v>21</v>
          </cell>
          <cell r="C1671" t="str">
            <v>08</v>
          </cell>
          <cell r="D1671" t="str">
            <v>08</v>
          </cell>
          <cell r="E1671" t="str">
            <v>PUNO</v>
          </cell>
          <cell r="F1671" t="str">
            <v>MELGAR</v>
          </cell>
          <cell r="G1671" t="str">
            <v>SANTA ROSA</v>
          </cell>
          <cell r="H1671" t="str">
            <v>012264</v>
          </cell>
          <cell r="I1671" t="str">
            <v>2</v>
          </cell>
        </row>
        <row r="1672">
          <cell r="A1672" t="str">
            <v>PUNOMELGARUMACHIRI</v>
          </cell>
          <cell r="B1672" t="str">
            <v>21</v>
          </cell>
          <cell r="C1672" t="str">
            <v>08</v>
          </cell>
          <cell r="D1672" t="str">
            <v>09</v>
          </cell>
          <cell r="E1672" t="str">
            <v>PUNO</v>
          </cell>
          <cell r="F1672" t="str">
            <v>MELGAR</v>
          </cell>
          <cell r="G1672" t="str">
            <v>UMACHIRI</v>
          </cell>
          <cell r="H1672" t="str">
            <v>011685</v>
          </cell>
          <cell r="I1672" t="str">
            <v>2</v>
          </cell>
        </row>
        <row r="1673">
          <cell r="A1673" t="str">
            <v>PUNOMOHOMOHO</v>
          </cell>
          <cell r="B1673" t="str">
            <v>21</v>
          </cell>
          <cell r="C1673" t="str">
            <v>09</v>
          </cell>
          <cell r="D1673" t="str">
            <v>01</v>
          </cell>
          <cell r="E1673" t="str">
            <v>PUNO</v>
          </cell>
          <cell r="F1673" t="str">
            <v>MOHO</v>
          </cell>
          <cell r="G1673" t="str">
            <v>MOHO</v>
          </cell>
          <cell r="H1673" t="str">
            <v>011686</v>
          </cell>
          <cell r="I1673" t="str">
            <v>1</v>
          </cell>
        </row>
        <row r="1674">
          <cell r="A1674" t="str">
            <v>PUNOMOHOCONIMA</v>
          </cell>
          <cell r="B1674" t="str">
            <v>21</v>
          </cell>
          <cell r="C1674" t="str">
            <v>09</v>
          </cell>
          <cell r="D1674" t="str">
            <v>02</v>
          </cell>
          <cell r="E1674" t="str">
            <v>PUNO</v>
          </cell>
          <cell r="F1674" t="str">
            <v>MOHO</v>
          </cell>
          <cell r="G1674" t="str">
            <v>CONIMA</v>
          </cell>
          <cell r="H1674" t="str">
            <v>011687</v>
          </cell>
          <cell r="I1674" t="str">
            <v>2</v>
          </cell>
        </row>
        <row r="1675">
          <cell r="A1675" t="str">
            <v>PUNOMOHOHUAYRAPATA</v>
          </cell>
          <cell r="B1675" t="str">
            <v>21</v>
          </cell>
          <cell r="C1675" t="str">
            <v>09</v>
          </cell>
          <cell r="D1675" t="str">
            <v>03</v>
          </cell>
          <cell r="E1675" t="str">
            <v>PUNO</v>
          </cell>
          <cell r="F1675" t="str">
            <v>MOHO</v>
          </cell>
          <cell r="G1675" t="str">
            <v>HUAYRAPATA</v>
          </cell>
          <cell r="H1675" t="str">
            <v>011688</v>
          </cell>
          <cell r="I1675" t="str">
            <v>2</v>
          </cell>
        </row>
        <row r="1676">
          <cell r="A1676" t="str">
            <v>PUNOMOHOTILALI</v>
          </cell>
          <cell r="B1676" t="str">
            <v>21</v>
          </cell>
          <cell r="C1676" t="str">
            <v>09</v>
          </cell>
          <cell r="D1676" t="str">
            <v>04</v>
          </cell>
          <cell r="E1676" t="str">
            <v>PUNO</v>
          </cell>
          <cell r="F1676" t="str">
            <v>MOHO</v>
          </cell>
          <cell r="G1676" t="str">
            <v>TILALI</v>
          </cell>
          <cell r="H1676" t="str">
            <v>011689</v>
          </cell>
          <cell r="I1676" t="str">
            <v>2</v>
          </cell>
        </row>
        <row r="1677">
          <cell r="A1677" t="str">
            <v>PUNOSAN ANTONIO DE PUTINAPUTINA</v>
          </cell>
          <cell r="B1677" t="str">
            <v>21</v>
          </cell>
          <cell r="C1677" t="str">
            <v>10</v>
          </cell>
          <cell r="D1677" t="str">
            <v>01</v>
          </cell>
          <cell r="E1677" t="str">
            <v>PUNO</v>
          </cell>
          <cell r="F1677" t="str">
            <v>SAN ANTONIO DE PUTINA</v>
          </cell>
          <cell r="G1677" t="str">
            <v>PUTINA</v>
          </cell>
          <cell r="H1677" t="str">
            <v>011690</v>
          </cell>
          <cell r="I1677" t="str">
            <v>1</v>
          </cell>
        </row>
        <row r="1678">
          <cell r="A1678" t="str">
            <v>PUNOSAN ANTONIO DE PUTINAANANEA</v>
          </cell>
          <cell r="B1678" t="str">
            <v>21</v>
          </cell>
          <cell r="C1678" t="str">
            <v>10</v>
          </cell>
          <cell r="D1678" t="str">
            <v>02</v>
          </cell>
          <cell r="E1678" t="str">
            <v>PUNO</v>
          </cell>
          <cell r="F1678" t="str">
            <v>SAN ANTONIO DE PUTINA</v>
          </cell>
          <cell r="G1678" t="str">
            <v>ANANEA</v>
          </cell>
          <cell r="H1678" t="str">
            <v>011691</v>
          </cell>
          <cell r="I1678" t="str">
            <v>2</v>
          </cell>
        </row>
        <row r="1679">
          <cell r="A1679" t="str">
            <v>PUNOSAN ANTONIO DE PUTINAPEDRO VILCA APAZA</v>
          </cell>
          <cell r="B1679" t="str">
            <v>21</v>
          </cell>
          <cell r="C1679" t="str">
            <v>10</v>
          </cell>
          <cell r="D1679" t="str">
            <v>03</v>
          </cell>
          <cell r="E1679" t="str">
            <v>PUNO</v>
          </cell>
          <cell r="F1679" t="str">
            <v>SAN ANTONIO DE PUTINA</v>
          </cell>
          <cell r="G1679" t="str">
            <v>PEDRO VILCA APAZA</v>
          </cell>
          <cell r="H1679" t="str">
            <v>011692</v>
          </cell>
          <cell r="I1679" t="str">
            <v>2</v>
          </cell>
        </row>
        <row r="1680">
          <cell r="A1680" t="str">
            <v>PUNOSAN ANTONIO DE PUTINAQUILCAPUNCU</v>
          </cell>
          <cell r="B1680" t="str">
            <v>21</v>
          </cell>
          <cell r="C1680" t="str">
            <v>10</v>
          </cell>
          <cell r="D1680" t="str">
            <v>04</v>
          </cell>
          <cell r="E1680" t="str">
            <v>PUNO</v>
          </cell>
          <cell r="F1680" t="str">
            <v>SAN ANTONIO DE PUTINA</v>
          </cell>
          <cell r="G1680" t="str">
            <v>QUILCAPUNCU</v>
          </cell>
          <cell r="H1680" t="str">
            <v>011693</v>
          </cell>
          <cell r="I1680" t="str">
            <v>2</v>
          </cell>
        </row>
        <row r="1681">
          <cell r="A1681" t="str">
            <v>PUNOSAN ANTONIO DE PUTINASINA</v>
          </cell>
          <cell r="B1681" t="str">
            <v>21</v>
          </cell>
          <cell r="C1681" t="str">
            <v>10</v>
          </cell>
          <cell r="D1681" t="str">
            <v>05</v>
          </cell>
          <cell r="E1681" t="str">
            <v>PUNO</v>
          </cell>
          <cell r="F1681" t="str">
            <v>SAN ANTONIO DE PUTINA</v>
          </cell>
          <cell r="G1681" t="str">
            <v>SINA</v>
          </cell>
          <cell r="H1681" t="str">
            <v>011694</v>
          </cell>
          <cell r="I1681" t="str">
            <v>2</v>
          </cell>
        </row>
        <row r="1682">
          <cell r="A1682" t="str">
            <v>PUNOSAN ROMANJULIACA</v>
          </cell>
          <cell r="B1682" t="str">
            <v>21</v>
          </cell>
          <cell r="C1682" t="str">
            <v>11</v>
          </cell>
          <cell r="D1682" t="str">
            <v>01</v>
          </cell>
          <cell r="E1682" t="str">
            <v>PUNO</v>
          </cell>
          <cell r="F1682" t="str">
            <v>SAN ROMAN</v>
          </cell>
          <cell r="G1682" t="str">
            <v>JULIACA</v>
          </cell>
          <cell r="H1682" t="str">
            <v>011628</v>
          </cell>
          <cell r="I1682" t="str">
            <v>1</v>
          </cell>
        </row>
        <row r="1683">
          <cell r="A1683" t="str">
            <v>PUNOSAN ROMANCABANA</v>
          </cell>
          <cell r="B1683" t="str">
            <v>21</v>
          </cell>
          <cell r="C1683" t="str">
            <v>11</v>
          </cell>
          <cell r="D1683" t="str">
            <v>02</v>
          </cell>
          <cell r="E1683" t="str">
            <v>PUNO</v>
          </cell>
          <cell r="F1683" t="str">
            <v>SAN ROMAN</v>
          </cell>
          <cell r="G1683" t="str">
            <v>CABANA</v>
          </cell>
          <cell r="H1683" t="str">
            <v>011629</v>
          </cell>
          <cell r="I1683" t="str">
            <v>2</v>
          </cell>
        </row>
        <row r="1684">
          <cell r="A1684" t="str">
            <v>PUNOSAN ROMANCABANILLAS</v>
          </cell>
          <cell r="B1684" t="str">
            <v>21</v>
          </cell>
          <cell r="C1684" t="str">
            <v>11</v>
          </cell>
          <cell r="D1684" t="str">
            <v>03</v>
          </cell>
          <cell r="E1684" t="str">
            <v>PUNO</v>
          </cell>
          <cell r="F1684" t="str">
            <v>SAN ROMAN</v>
          </cell>
          <cell r="G1684" t="str">
            <v>CABANILLAS</v>
          </cell>
          <cell r="H1684" t="str">
            <v>011630</v>
          </cell>
          <cell r="I1684" t="str">
            <v>2</v>
          </cell>
        </row>
        <row r="1685">
          <cell r="A1685" t="str">
            <v>PUNOSAN ROMANCARACOTO</v>
          </cell>
          <cell r="B1685" t="str">
            <v>21</v>
          </cell>
          <cell r="C1685" t="str">
            <v>11</v>
          </cell>
          <cell r="D1685" t="str">
            <v>04</v>
          </cell>
          <cell r="E1685" t="str">
            <v>PUNO</v>
          </cell>
          <cell r="F1685" t="str">
            <v>SAN ROMAN</v>
          </cell>
          <cell r="G1685" t="str">
            <v>CARACOTO</v>
          </cell>
          <cell r="H1685" t="str">
            <v>011631</v>
          </cell>
          <cell r="I1685" t="str">
            <v>2</v>
          </cell>
        </row>
        <row r="1686">
          <cell r="A1686" t="str">
            <v>PUNOSANDIASANDIA</v>
          </cell>
          <cell r="B1686" t="str">
            <v>21</v>
          </cell>
          <cell r="C1686" t="str">
            <v>12</v>
          </cell>
          <cell r="D1686" t="str">
            <v>01</v>
          </cell>
          <cell r="E1686" t="str">
            <v>PUNO</v>
          </cell>
          <cell r="F1686" t="str">
            <v>SANDIA</v>
          </cell>
          <cell r="G1686" t="str">
            <v>SANDIA</v>
          </cell>
          <cell r="H1686" t="str">
            <v>012767</v>
          </cell>
          <cell r="I1686" t="str">
            <v>1</v>
          </cell>
        </row>
        <row r="1687">
          <cell r="A1687" t="str">
            <v>PUNOSANDIACUYOCUYO</v>
          </cell>
          <cell r="B1687" t="str">
            <v>21</v>
          </cell>
          <cell r="C1687" t="str">
            <v>12</v>
          </cell>
          <cell r="D1687" t="str">
            <v>02</v>
          </cell>
          <cell r="E1687" t="str">
            <v>PUNO</v>
          </cell>
          <cell r="F1687" t="str">
            <v>SANDIA</v>
          </cell>
          <cell r="G1687" t="str">
            <v>CUYOCUYO</v>
          </cell>
          <cell r="H1687" t="str">
            <v>011696</v>
          </cell>
          <cell r="I1687" t="str">
            <v>2</v>
          </cell>
        </row>
        <row r="1688">
          <cell r="A1688" t="str">
            <v>PUNOSANDIALIMBANI</v>
          </cell>
          <cell r="B1688" t="str">
            <v>21</v>
          </cell>
          <cell r="C1688" t="str">
            <v>12</v>
          </cell>
          <cell r="D1688" t="str">
            <v>03</v>
          </cell>
          <cell r="E1688" t="str">
            <v>PUNO</v>
          </cell>
          <cell r="F1688" t="str">
            <v>SANDIA</v>
          </cell>
          <cell r="G1688" t="str">
            <v>LIMBANI</v>
          </cell>
          <cell r="H1688" t="str">
            <v>011632</v>
          </cell>
          <cell r="I1688" t="str">
            <v>2</v>
          </cell>
        </row>
        <row r="1689">
          <cell r="A1689" t="str">
            <v>PUNOSANDIAPATAMBUCO</v>
          </cell>
          <cell r="B1689" t="str">
            <v>21</v>
          </cell>
          <cell r="C1689" t="str">
            <v>12</v>
          </cell>
          <cell r="D1689" t="str">
            <v>04</v>
          </cell>
          <cell r="E1689" t="str">
            <v>PUNO</v>
          </cell>
          <cell r="F1689" t="str">
            <v>SANDIA</v>
          </cell>
          <cell r="G1689" t="str">
            <v>PATAMBUCO</v>
          </cell>
          <cell r="H1689" t="str">
            <v>011697</v>
          </cell>
          <cell r="I1689" t="str">
            <v>2</v>
          </cell>
        </row>
        <row r="1690">
          <cell r="A1690" t="str">
            <v>PUNOSANDIAPHARA</v>
          </cell>
          <cell r="B1690" t="str">
            <v>21</v>
          </cell>
          <cell r="C1690" t="str">
            <v>12</v>
          </cell>
          <cell r="D1690" t="str">
            <v>05</v>
          </cell>
          <cell r="E1690" t="str">
            <v>PUNO</v>
          </cell>
          <cell r="F1690" t="str">
            <v>SANDIA</v>
          </cell>
          <cell r="G1690" t="str">
            <v>PHARA</v>
          </cell>
          <cell r="H1690" t="str">
            <v>012265</v>
          </cell>
          <cell r="I1690" t="str">
            <v>2</v>
          </cell>
        </row>
        <row r="1691">
          <cell r="A1691" t="str">
            <v>PUNOSANDIAQUIACA</v>
          </cell>
          <cell r="B1691" t="str">
            <v>21</v>
          </cell>
          <cell r="C1691" t="str">
            <v>12</v>
          </cell>
          <cell r="D1691" t="str">
            <v>06</v>
          </cell>
          <cell r="E1691" t="str">
            <v>PUNO</v>
          </cell>
          <cell r="F1691" t="str">
            <v>SANDIA</v>
          </cell>
          <cell r="G1691" t="str">
            <v>QUIACA</v>
          </cell>
          <cell r="H1691" t="str">
            <v>011698</v>
          </cell>
          <cell r="I1691" t="str">
            <v>2</v>
          </cell>
        </row>
        <row r="1692">
          <cell r="A1692" t="str">
            <v>PUNOSANDIASAN JUAN DEL ORO</v>
          </cell>
          <cell r="B1692" t="str">
            <v>21</v>
          </cell>
          <cell r="C1692" t="str">
            <v>12</v>
          </cell>
          <cell r="D1692" t="str">
            <v>07</v>
          </cell>
          <cell r="E1692" t="str">
            <v>PUNO</v>
          </cell>
          <cell r="F1692" t="str">
            <v>SANDIA</v>
          </cell>
          <cell r="G1692" t="str">
            <v>SAN JUAN DEL ORO</v>
          </cell>
          <cell r="H1692" t="str">
            <v>011699</v>
          </cell>
          <cell r="I1692" t="str">
            <v>2</v>
          </cell>
        </row>
        <row r="1693">
          <cell r="A1693" t="str">
            <v>PUNOSANDIAYANAHUAYA</v>
          </cell>
          <cell r="B1693" t="str">
            <v>21</v>
          </cell>
          <cell r="C1693" t="str">
            <v>12</v>
          </cell>
          <cell r="D1693" t="str">
            <v>08</v>
          </cell>
          <cell r="E1693" t="str">
            <v>PUNO</v>
          </cell>
          <cell r="F1693" t="str">
            <v>SANDIA</v>
          </cell>
          <cell r="G1693" t="str">
            <v>YANAHUAYA</v>
          </cell>
          <cell r="H1693" t="str">
            <v>011700</v>
          </cell>
          <cell r="I1693" t="str">
            <v>2</v>
          </cell>
        </row>
        <row r="1694">
          <cell r="A1694" t="str">
            <v>PUNOSANDIAALTO INAMBARI</v>
          </cell>
          <cell r="B1694" t="str">
            <v>21</v>
          </cell>
          <cell r="C1694" t="str">
            <v>12</v>
          </cell>
          <cell r="D1694" t="str">
            <v>09</v>
          </cell>
          <cell r="E1694" t="str">
            <v>PUNO</v>
          </cell>
          <cell r="F1694" t="str">
            <v>SANDIA</v>
          </cell>
          <cell r="G1694" t="str">
            <v>ALTO INAMBARI</v>
          </cell>
          <cell r="H1694" t="str">
            <v>011701</v>
          </cell>
          <cell r="I1694" t="str">
            <v>2</v>
          </cell>
        </row>
        <row r="1695">
          <cell r="A1695" t="str">
            <v>PUNOSANDIASAN PEDRO DE PUTINA PUNCO</v>
          </cell>
          <cell r="B1695" t="str">
            <v>21</v>
          </cell>
          <cell r="C1695" t="str">
            <v>12</v>
          </cell>
          <cell r="D1695" t="str">
            <v>10</v>
          </cell>
          <cell r="E1695" t="str">
            <v>PUNO</v>
          </cell>
          <cell r="F1695" t="str">
            <v>SANDIA</v>
          </cell>
          <cell r="G1695" t="str">
            <v>SAN PEDRO DE PUTINA PUNCO</v>
          </cell>
          <cell r="H1695" t="str">
            <v>012753</v>
          </cell>
          <cell r="I1695" t="str">
            <v>2</v>
          </cell>
        </row>
        <row r="1696">
          <cell r="A1696" t="str">
            <v>PUNOYUNGUYOYUNGUYO</v>
          </cell>
          <cell r="B1696" t="str">
            <v>21</v>
          </cell>
          <cell r="C1696" t="str">
            <v>13</v>
          </cell>
          <cell r="D1696" t="str">
            <v>01</v>
          </cell>
          <cell r="E1696" t="str">
            <v>PUNO</v>
          </cell>
          <cell r="F1696" t="str">
            <v>YUNGUYO</v>
          </cell>
          <cell r="G1696" t="str">
            <v>YUNGUYO</v>
          </cell>
          <cell r="H1696" t="str">
            <v>011621</v>
          </cell>
          <cell r="I1696" t="str">
            <v>1</v>
          </cell>
        </row>
        <row r="1697">
          <cell r="A1697" t="str">
            <v>PUNOYUNGUYOANAPIA</v>
          </cell>
          <cell r="B1697" t="str">
            <v>21</v>
          </cell>
          <cell r="C1697" t="str">
            <v>13</v>
          </cell>
          <cell r="D1697" t="str">
            <v>02</v>
          </cell>
          <cell r="E1697" t="str">
            <v>PUNO</v>
          </cell>
          <cell r="F1697" t="str">
            <v>YUNGUYO</v>
          </cell>
          <cell r="G1697" t="str">
            <v>ANAPIA</v>
          </cell>
          <cell r="H1697" t="str">
            <v>012746</v>
          </cell>
          <cell r="I1697" t="str">
            <v>2</v>
          </cell>
        </row>
        <row r="1698">
          <cell r="A1698" t="str">
            <v>PUNOYUNGUYOCOPANI</v>
          </cell>
          <cell r="B1698" t="str">
            <v>21</v>
          </cell>
          <cell r="C1698" t="str">
            <v>13</v>
          </cell>
          <cell r="D1698" t="str">
            <v>03</v>
          </cell>
          <cell r="E1698" t="str">
            <v>PUNO</v>
          </cell>
          <cell r="F1698" t="str">
            <v>YUNGUYO</v>
          </cell>
          <cell r="G1698" t="str">
            <v>COPANI</v>
          </cell>
          <cell r="H1698" t="str">
            <v>011623</v>
          </cell>
          <cell r="I1698" t="str">
            <v>2</v>
          </cell>
        </row>
        <row r="1699">
          <cell r="A1699" t="str">
            <v>PUNOYUNGUYOCUTURAPI</v>
          </cell>
          <cell r="B1699" t="str">
            <v>21</v>
          </cell>
          <cell r="C1699" t="str">
            <v>13</v>
          </cell>
          <cell r="D1699" t="str">
            <v>04</v>
          </cell>
          <cell r="E1699" t="str">
            <v>PUNO</v>
          </cell>
          <cell r="F1699" t="str">
            <v>YUNGUYO</v>
          </cell>
          <cell r="G1699" t="str">
            <v>CUTURAPI</v>
          </cell>
          <cell r="H1699" t="str">
            <v>012275</v>
          </cell>
          <cell r="I1699" t="str">
            <v>2</v>
          </cell>
        </row>
        <row r="1700">
          <cell r="A1700" t="str">
            <v>PUNOYUNGUYOOLLARAYA</v>
          </cell>
          <cell r="B1700" t="str">
            <v>21</v>
          </cell>
          <cell r="C1700" t="str">
            <v>13</v>
          </cell>
          <cell r="D1700" t="str">
            <v>05</v>
          </cell>
          <cell r="E1700" t="str">
            <v>PUNO</v>
          </cell>
          <cell r="F1700" t="str">
            <v>YUNGUYO</v>
          </cell>
          <cell r="G1700" t="str">
            <v>OLLARAYA</v>
          </cell>
          <cell r="H1700" t="str">
            <v>012752</v>
          </cell>
          <cell r="I1700" t="str">
            <v>2</v>
          </cell>
        </row>
        <row r="1701">
          <cell r="A1701" t="str">
            <v>PUNOYUNGUYOTINICACHI</v>
          </cell>
          <cell r="B1701" t="str">
            <v>21</v>
          </cell>
          <cell r="C1701" t="str">
            <v>13</v>
          </cell>
          <cell r="D1701" t="str">
            <v>06</v>
          </cell>
          <cell r="E1701" t="str">
            <v>PUNO</v>
          </cell>
          <cell r="F1701" t="str">
            <v>YUNGUYO</v>
          </cell>
          <cell r="G1701" t="str">
            <v>TINICACHI</v>
          </cell>
          <cell r="H1701" t="str">
            <v>011626</v>
          </cell>
          <cell r="I1701" t="str">
            <v>2</v>
          </cell>
        </row>
        <row r="1702">
          <cell r="A1702" t="str">
            <v>PUNOYUNGUYOUNICACHI</v>
          </cell>
          <cell r="B1702" t="str">
            <v>21</v>
          </cell>
          <cell r="C1702" t="str">
            <v>13</v>
          </cell>
          <cell r="D1702" t="str">
            <v>07</v>
          </cell>
          <cell r="E1702" t="str">
            <v>PUNO</v>
          </cell>
          <cell r="F1702" t="str">
            <v>YUNGUYO</v>
          </cell>
          <cell r="G1702" t="str">
            <v>UNICACHI</v>
          </cell>
          <cell r="H1702" t="str">
            <v>011627</v>
          </cell>
          <cell r="I1702" t="str">
            <v>2</v>
          </cell>
        </row>
        <row r="1703">
          <cell r="A1703" t="str">
            <v>SAN MARTINMOYOBAMBAMOYOBAMBA</v>
          </cell>
          <cell r="B1703" t="str">
            <v>22</v>
          </cell>
          <cell r="C1703" t="str">
            <v>01</v>
          </cell>
          <cell r="D1703" t="str">
            <v>01</v>
          </cell>
          <cell r="E1703" t="str">
            <v>SAN MARTIN</v>
          </cell>
          <cell r="F1703" t="str">
            <v>MOYOBAMBA</v>
          </cell>
          <cell r="G1703" t="str">
            <v>MOYOBAMBA</v>
          </cell>
          <cell r="H1703" t="str">
            <v>011703</v>
          </cell>
          <cell r="I1703" t="str">
            <v>1</v>
          </cell>
        </row>
        <row r="1704">
          <cell r="A1704" t="str">
            <v>SAN MARTINMOYOBAMBACALZADA</v>
          </cell>
          <cell r="B1704" t="str">
            <v>22</v>
          </cell>
          <cell r="C1704" t="str">
            <v>01</v>
          </cell>
          <cell r="D1704" t="str">
            <v>02</v>
          </cell>
          <cell r="E1704" t="str">
            <v>SAN MARTIN</v>
          </cell>
          <cell r="F1704" t="str">
            <v>MOYOBAMBA</v>
          </cell>
          <cell r="G1704" t="str">
            <v>CALZADA</v>
          </cell>
          <cell r="H1704" t="str">
            <v>011704</v>
          </cell>
          <cell r="I1704" t="str">
            <v>2</v>
          </cell>
        </row>
        <row r="1705">
          <cell r="A1705" t="str">
            <v>SAN MARTINMOYOBAMBAHABANA</v>
          </cell>
          <cell r="B1705" t="str">
            <v>22</v>
          </cell>
          <cell r="C1705" t="str">
            <v>01</v>
          </cell>
          <cell r="D1705" t="str">
            <v>03</v>
          </cell>
          <cell r="E1705" t="str">
            <v>SAN MARTIN</v>
          </cell>
          <cell r="F1705" t="str">
            <v>MOYOBAMBA</v>
          </cell>
          <cell r="G1705" t="str">
            <v>HABANA</v>
          </cell>
          <cell r="H1705" t="str">
            <v>011705</v>
          </cell>
          <cell r="I1705" t="str">
            <v>2</v>
          </cell>
        </row>
        <row r="1706">
          <cell r="A1706" t="str">
            <v>SAN MARTINMOYOBAMBAJEPELACIO</v>
          </cell>
          <cell r="B1706" t="str">
            <v>22</v>
          </cell>
          <cell r="C1706" t="str">
            <v>01</v>
          </cell>
          <cell r="D1706" t="str">
            <v>04</v>
          </cell>
          <cell r="E1706" t="str">
            <v>SAN MARTIN</v>
          </cell>
          <cell r="F1706" t="str">
            <v>MOYOBAMBA</v>
          </cell>
          <cell r="G1706" t="str">
            <v>JEPELACIO</v>
          </cell>
          <cell r="H1706" t="str">
            <v>011706</v>
          </cell>
          <cell r="I1706" t="str">
            <v>2</v>
          </cell>
        </row>
        <row r="1707">
          <cell r="A1707" t="str">
            <v>SAN MARTINMOYOBAMBASORITOR</v>
          </cell>
          <cell r="B1707" t="str">
            <v>22</v>
          </cell>
          <cell r="C1707" t="str">
            <v>01</v>
          </cell>
          <cell r="D1707" t="str">
            <v>05</v>
          </cell>
          <cell r="E1707" t="str">
            <v>SAN MARTIN</v>
          </cell>
          <cell r="F1707" t="str">
            <v>MOYOBAMBA</v>
          </cell>
          <cell r="G1707" t="str">
            <v>SORITOR</v>
          </cell>
          <cell r="H1707" t="str">
            <v>011707</v>
          </cell>
          <cell r="I1707" t="str">
            <v>2</v>
          </cell>
        </row>
        <row r="1708">
          <cell r="A1708" t="str">
            <v>SAN MARTINMOYOBAMBAYANTALO</v>
          </cell>
          <cell r="B1708" t="str">
            <v>22</v>
          </cell>
          <cell r="C1708" t="str">
            <v>01</v>
          </cell>
          <cell r="D1708" t="str">
            <v>06</v>
          </cell>
          <cell r="E1708" t="str">
            <v>SAN MARTIN</v>
          </cell>
          <cell r="F1708" t="str">
            <v>MOYOBAMBA</v>
          </cell>
          <cell r="G1708" t="str">
            <v>YANTALO</v>
          </cell>
          <cell r="H1708" t="str">
            <v>011708</v>
          </cell>
          <cell r="I1708" t="str">
            <v>2</v>
          </cell>
        </row>
        <row r="1709">
          <cell r="A1709" t="str">
            <v>SAN MARTINBELLAVISTABELLAVISTA</v>
          </cell>
          <cell r="B1709" t="str">
            <v>22</v>
          </cell>
          <cell r="C1709" t="str">
            <v>02</v>
          </cell>
          <cell r="D1709" t="str">
            <v>01</v>
          </cell>
          <cell r="E1709" t="str">
            <v>SAN MARTIN</v>
          </cell>
          <cell r="F1709" t="str">
            <v>BELLAVISTA</v>
          </cell>
          <cell r="G1709" t="str">
            <v>BELLAVISTA</v>
          </cell>
          <cell r="H1709" t="str">
            <v>011748</v>
          </cell>
          <cell r="I1709" t="str">
            <v>1</v>
          </cell>
        </row>
        <row r="1710">
          <cell r="A1710" t="str">
            <v>SAN MARTINBELLAVISTAALTO BIAVO</v>
          </cell>
          <cell r="B1710" t="str">
            <v>22</v>
          </cell>
          <cell r="C1710" t="str">
            <v>02</v>
          </cell>
          <cell r="D1710" t="str">
            <v>02</v>
          </cell>
          <cell r="E1710" t="str">
            <v>SAN MARTIN</v>
          </cell>
          <cell r="F1710" t="str">
            <v>BELLAVISTA</v>
          </cell>
          <cell r="G1710" t="str">
            <v>ALTO BIAVO</v>
          </cell>
          <cell r="H1710" t="str">
            <v>011749</v>
          </cell>
          <cell r="I1710" t="str">
            <v>2</v>
          </cell>
        </row>
        <row r="1711">
          <cell r="A1711" t="str">
            <v>SAN MARTINBELLAVISTABAJO BIAVO</v>
          </cell>
          <cell r="B1711" t="str">
            <v>22</v>
          </cell>
          <cell r="C1711" t="str">
            <v>02</v>
          </cell>
          <cell r="D1711" t="str">
            <v>03</v>
          </cell>
          <cell r="E1711" t="str">
            <v>SAN MARTIN</v>
          </cell>
          <cell r="F1711" t="str">
            <v>BELLAVISTA</v>
          </cell>
          <cell r="G1711" t="str">
            <v>BAJO BIAVO</v>
          </cell>
          <cell r="H1711" t="str">
            <v>011750</v>
          </cell>
          <cell r="I1711" t="str">
            <v>2</v>
          </cell>
        </row>
        <row r="1712">
          <cell r="A1712" t="str">
            <v>SAN MARTINBELLAVISTAHUALLAGA</v>
          </cell>
          <cell r="B1712" t="str">
            <v>22</v>
          </cell>
          <cell r="C1712" t="str">
            <v>02</v>
          </cell>
          <cell r="D1712" t="str">
            <v>04</v>
          </cell>
          <cell r="E1712" t="str">
            <v>SAN MARTIN</v>
          </cell>
          <cell r="F1712" t="str">
            <v>BELLAVISTA</v>
          </cell>
          <cell r="G1712" t="str">
            <v>HUALLAGA</v>
          </cell>
          <cell r="H1712" t="str">
            <v>011751</v>
          </cell>
          <cell r="I1712" t="str">
            <v>2</v>
          </cell>
        </row>
        <row r="1713">
          <cell r="A1713" t="str">
            <v>SAN MARTINBELLAVISTASAN PABLO</v>
          </cell>
          <cell r="B1713" t="str">
            <v>22</v>
          </cell>
          <cell r="C1713" t="str">
            <v>02</v>
          </cell>
          <cell r="D1713" t="str">
            <v>05</v>
          </cell>
          <cell r="E1713" t="str">
            <v>SAN MARTIN</v>
          </cell>
          <cell r="F1713" t="str">
            <v>BELLAVISTA</v>
          </cell>
          <cell r="G1713" t="str">
            <v>SAN PABLO</v>
          </cell>
          <cell r="H1713" t="str">
            <v>011752</v>
          </cell>
          <cell r="I1713" t="str">
            <v>2</v>
          </cell>
        </row>
        <row r="1714">
          <cell r="A1714" t="str">
            <v>SAN MARTINBELLAVISTASAN RAFAEL</v>
          </cell>
          <cell r="B1714" t="str">
            <v>22</v>
          </cell>
          <cell r="C1714" t="str">
            <v>02</v>
          </cell>
          <cell r="D1714" t="str">
            <v>06</v>
          </cell>
          <cell r="E1714" t="str">
            <v>SAN MARTIN</v>
          </cell>
          <cell r="F1714" t="str">
            <v>BELLAVISTA</v>
          </cell>
          <cell r="G1714" t="str">
            <v>SAN RAFAEL</v>
          </cell>
          <cell r="H1714" t="str">
            <v>011753</v>
          </cell>
          <cell r="I1714" t="str">
            <v>2</v>
          </cell>
        </row>
        <row r="1715">
          <cell r="A1715" t="str">
            <v>SAN MARTINEL DORADOSAN JOSE DE SISA</v>
          </cell>
          <cell r="B1715" t="str">
            <v>22</v>
          </cell>
          <cell r="C1715" t="str">
            <v>03</v>
          </cell>
          <cell r="D1715" t="str">
            <v>01</v>
          </cell>
          <cell r="E1715" t="str">
            <v>SAN MARTIN</v>
          </cell>
          <cell r="F1715" t="str">
            <v>EL DORADO</v>
          </cell>
          <cell r="G1715" t="str">
            <v>SAN JOSE DE SISA</v>
          </cell>
          <cell r="H1715" t="str">
            <v>011709</v>
          </cell>
          <cell r="I1715" t="str">
            <v>1</v>
          </cell>
        </row>
        <row r="1716">
          <cell r="A1716" t="str">
            <v>SAN MARTINEL DORADOAGUA BLANCA</v>
          </cell>
          <cell r="B1716" t="str">
            <v>22</v>
          </cell>
          <cell r="C1716" t="str">
            <v>03</v>
          </cell>
          <cell r="D1716" t="str">
            <v>02</v>
          </cell>
          <cell r="E1716" t="str">
            <v>SAN MARTIN</v>
          </cell>
          <cell r="F1716" t="str">
            <v>EL DORADO</v>
          </cell>
          <cell r="G1716" t="str">
            <v>AGUA BLANCA</v>
          </cell>
          <cell r="H1716" t="str">
            <v>011710</v>
          </cell>
          <cell r="I1716" t="str">
            <v>2</v>
          </cell>
        </row>
        <row r="1717">
          <cell r="A1717" t="str">
            <v>SAN MARTINEL DORADOSAN MARTIN</v>
          </cell>
          <cell r="B1717" t="str">
            <v>22</v>
          </cell>
          <cell r="C1717" t="str">
            <v>03</v>
          </cell>
          <cell r="D1717" t="str">
            <v>03</v>
          </cell>
          <cell r="E1717" t="str">
            <v>SAN MARTIN</v>
          </cell>
          <cell r="F1717" t="str">
            <v>EL DORADO</v>
          </cell>
          <cell r="G1717" t="str">
            <v>SAN MARTIN</v>
          </cell>
          <cell r="H1717" t="str">
            <v>011711</v>
          </cell>
          <cell r="I1717" t="str">
            <v>2</v>
          </cell>
        </row>
        <row r="1718">
          <cell r="A1718" t="str">
            <v>SAN MARTINEL DORADOSANTA ROSA</v>
          </cell>
          <cell r="B1718" t="str">
            <v>22</v>
          </cell>
          <cell r="C1718" t="str">
            <v>03</v>
          </cell>
          <cell r="D1718" t="str">
            <v>04</v>
          </cell>
          <cell r="E1718" t="str">
            <v>SAN MARTIN</v>
          </cell>
          <cell r="F1718" t="str">
            <v>EL DORADO</v>
          </cell>
          <cell r="G1718" t="str">
            <v>SANTA ROSA</v>
          </cell>
          <cell r="H1718" t="str">
            <v>011712</v>
          </cell>
          <cell r="I1718" t="str">
            <v>2</v>
          </cell>
        </row>
        <row r="1719">
          <cell r="A1719" t="str">
            <v>SAN MARTINEL DORADOSHATOJA</v>
          </cell>
          <cell r="B1719" t="str">
            <v>22</v>
          </cell>
          <cell r="C1719" t="str">
            <v>03</v>
          </cell>
          <cell r="D1719" t="str">
            <v>05</v>
          </cell>
          <cell r="E1719" t="str">
            <v>SAN MARTIN</v>
          </cell>
          <cell r="F1719" t="str">
            <v>EL DORADO</v>
          </cell>
          <cell r="G1719" t="str">
            <v>SHATOJA</v>
          </cell>
          <cell r="H1719" t="str">
            <v>011713</v>
          </cell>
          <cell r="I1719" t="str">
            <v>2</v>
          </cell>
        </row>
        <row r="1720">
          <cell r="A1720" t="str">
            <v>SAN MARTINHUALLAGASAPOSOA</v>
          </cell>
          <cell r="B1720" t="str">
            <v>22</v>
          </cell>
          <cell r="C1720" t="str">
            <v>04</v>
          </cell>
          <cell r="D1720" t="str">
            <v>01</v>
          </cell>
          <cell r="E1720" t="str">
            <v>SAN MARTIN</v>
          </cell>
          <cell r="F1720" t="str">
            <v>HUALLAGA</v>
          </cell>
          <cell r="G1720" t="str">
            <v>SAPOSOA</v>
          </cell>
          <cell r="H1720" t="str">
            <v>011754</v>
          </cell>
          <cell r="I1720" t="str">
            <v>1</v>
          </cell>
        </row>
        <row r="1721">
          <cell r="A1721" t="str">
            <v>SAN MARTINHUALLAGAALTO SAPOSOA</v>
          </cell>
          <cell r="B1721" t="str">
            <v>22</v>
          </cell>
          <cell r="C1721" t="str">
            <v>04</v>
          </cell>
          <cell r="D1721" t="str">
            <v>02</v>
          </cell>
          <cell r="E1721" t="str">
            <v>SAN MARTIN</v>
          </cell>
          <cell r="F1721" t="str">
            <v>HUALLAGA</v>
          </cell>
          <cell r="G1721" t="str">
            <v>ALTO SAPOSOA</v>
          </cell>
          <cell r="H1721" t="str">
            <v>011755</v>
          </cell>
          <cell r="I1721" t="str">
            <v>2</v>
          </cell>
        </row>
        <row r="1722">
          <cell r="A1722" t="str">
            <v>SAN MARTINHUALLAGAEL ESLABON</v>
          </cell>
          <cell r="B1722" t="str">
            <v>22</v>
          </cell>
          <cell r="C1722" t="str">
            <v>04</v>
          </cell>
          <cell r="D1722" t="str">
            <v>03</v>
          </cell>
          <cell r="E1722" t="str">
            <v>SAN MARTIN</v>
          </cell>
          <cell r="F1722" t="str">
            <v>HUALLAGA</v>
          </cell>
          <cell r="G1722" t="str">
            <v>EL ESLABON</v>
          </cell>
          <cell r="H1722" t="str">
            <v>011756</v>
          </cell>
          <cell r="I1722" t="str">
            <v>2</v>
          </cell>
        </row>
        <row r="1723">
          <cell r="A1723" t="str">
            <v>SAN MARTINHUALLAGAPISCOYACU</v>
          </cell>
          <cell r="B1723" t="str">
            <v>22</v>
          </cell>
          <cell r="C1723" t="str">
            <v>04</v>
          </cell>
          <cell r="D1723" t="str">
            <v>04</v>
          </cell>
          <cell r="E1723" t="str">
            <v>SAN MARTIN</v>
          </cell>
          <cell r="F1723" t="str">
            <v>HUALLAGA</v>
          </cell>
          <cell r="G1723" t="str">
            <v>PISCOYACU</v>
          </cell>
          <cell r="H1723" t="str">
            <v>011757</v>
          </cell>
          <cell r="I1723" t="str">
            <v>2</v>
          </cell>
        </row>
        <row r="1724">
          <cell r="A1724" t="str">
            <v>SAN MARTINHUALLAGASACANCHE</v>
          </cell>
          <cell r="B1724" t="str">
            <v>22</v>
          </cell>
          <cell r="C1724" t="str">
            <v>04</v>
          </cell>
          <cell r="D1724" t="str">
            <v>05</v>
          </cell>
          <cell r="E1724" t="str">
            <v>SAN MARTIN</v>
          </cell>
          <cell r="F1724" t="str">
            <v>HUALLAGA</v>
          </cell>
          <cell r="G1724" t="str">
            <v>SACANCHE</v>
          </cell>
          <cell r="H1724" t="str">
            <v>011758</v>
          </cell>
          <cell r="I1724" t="str">
            <v>2</v>
          </cell>
        </row>
        <row r="1725">
          <cell r="A1725" t="str">
            <v>SAN MARTINHUALLAGATINGO DE SAPOSOA</v>
          </cell>
          <cell r="B1725" t="str">
            <v>22</v>
          </cell>
          <cell r="C1725" t="str">
            <v>04</v>
          </cell>
          <cell r="D1725" t="str">
            <v>06</v>
          </cell>
          <cell r="E1725" t="str">
            <v>SAN MARTIN</v>
          </cell>
          <cell r="F1725" t="str">
            <v>HUALLAGA</v>
          </cell>
          <cell r="G1725" t="str">
            <v>TINGO DE SAPOSOA</v>
          </cell>
          <cell r="H1725" t="str">
            <v>011759</v>
          </cell>
          <cell r="I1725" t="str">
            <v>2</v>
          </cell>
        </row>
        <row r="1726">
          <cell r="A1726" t="str">
            <v>SAN MARTINLAMASLAMAS</v>
          </cell>
          <cell r="B1726" t="str">
            <v>22</v>
          </cell>
          <cell r="C1726" t="str">
            <v>05</v>
          </cell>
          <cell r="D1726" t="str">
            <v>01</v>
          </cell>
          <cell r="E1726" t="str">
            <v>SAN MARTIN</v>
          </cell>
          <cell r="F1726" t="str">
            <v>LAMAS</v>
          </cell>
          <cell r="G1726" t="str">
            <v>LAMAS</v>
          </cell>
          <cell r="H1726" t="str">
            <v>011714</v>
          </cell>
          <cell r="I1726" t="str">
            <v>1</v>
          </cell>
        </row>
        <row r="1727">
          <cell r="A1727" t="str">
            <v>SAN MARTINLAMASALONSO DE ALVARADO</v>
          </cell>
          <cell r="B1727" t="str">
            <v>22</v>
          </cell>
          <cell r="C1727" t="str">
            <v>05</v>
          </cell>
          <cell r="D1727" t="str">
            <v>02</v>
          </cell>
          <cell r="E1727" t="str">
            <v>SAN MARTIN</v>
          </cell>
          <cell r="F1727" t="str">
            <v>LAMAS</v>
          </cell>
          <cell r="G1727" t="str">
            <v>ALONSO DE ALVARADO</v>
          </cell>
          <cell r="H1727" t="str">
            <v>011715</v>
          </cell>
          <cell r="I1727" t="str">
            <v>2</v>
          </cell>
        </row>
        <row r="1728">
          <cell r="A1728" t="str">
            <v>SAN MARTINLAMASBARRANQUITA</v>
          </cell>
          <cell r="B1728" t="str">
            <v>22</v>
          </cell>
          <cell r="C1728" t="str">
            <v>05</v>
          </cell>
          <cell r="D1728" t="str">
            <v>03</v>
          </cell>
          <cell r="E1728" t="str">
            <v>SAN MARTIN</v>
          </cell>
          <cell r="F1728" t="str">
            <v>LAMAS</v>
          </cell>
          <cell r="G1728" t="str">
            <v>BARRANQUITA</v>
          </cell>
          <cell r="H1728" t="str">
            <v>011716</v>
          </cell>
          <cell r="I1728" t="str">
            <v>2</v>
          </cell>
        </row>
        <row r="1729">
          <cell r="A1729" t="str">
            <v>SAN MARTINLAMASCAYNARACHI</v>
          </cell>
          <cell r="B1729" t="str">
            <v>22</v>
          </cell>
          <cell r="C1729" t="str">
            <v>05</v>
          </cell>
          <cell r="D1729" t="str">
            <v>04</v>
          </cell>
          <cell r="E1729" t="str">
            <v>SAN MARTIN</v>
          </cell>
          <cell r="F1729" t="str">
            <v>LAMAS</v>
          </cell>
          <cell r="G1729" t="str">
            <v>CAYNARACHI</v>
          </cell>
          <cell r="H1729" t="str">
            <v>011717</v>
          </cell>
          <cell r="I1729" t="str">
            <v>2</v>
          </cell>
        </row>
        <row r="1730">
          <cell r="A1730" t="str">
            <v>SAN MARTINLAMASCUÑUMBUQUI</v>
          </cell>
          <cell r="B1730" t="str">
            <v>22</v>
          </cell>
          <cell r="C1730" t="str">
            <v>05</v>
          </cell>
          <cell r="D1730" t="str">
            <v>05</v>
          </cell>
          <cell r="E1730" t="str">
            <v>SAN MARTIN</v>
          </cell>
          <cell r="F1730" t="str">
            <v>LAMAS</v>
          </cell>
          <cell r="G1730" t="str">
            <v>CUÑUMBUQUI</v>
          </cell>
          <cell r="H1730" t="str">
            <v>011718</v>
          </cell>
          <cell r="I1730" t="str">
            <v>2</v>
          </cell>
        </row>
        <row r="1731">
          <cell r="A1731" t="str">
            <v>SAN MARTINLAMASPINTO RECODO</v>
          </cell>
          <cell r="B1731" t="str">
            <v>22</v>
          </cell>
          <cell r="C1731" t="str">
            <v>05</v>
          </cell>
          <cell r="D1731" t="str">
            <v>06</v>
          </cell>
          <cell r="E1731" t="str">
            <v>SAN MARTIN</v>
          </cell>
          <cell r="F1731" t="str">
            <v>LAMAS</v>
          </cell>
          <cell r="G1731" t="str">
            <v>PINTO RECODO</v>
          </cell>
          <cell r="H1731" t="str">
            <v>011719</v>
          </cell>
          <cell r="I1731" t="str">
            <v>2</v>
          </cell>
        </row>
        <row r="1732">
          <cell r="A1732" t="str">
            <v>SAN MARTINLAMASRUMISAPA</v>
          </cell>
          <cell r="B1732" t="str">
            <v>22</v>
          </cell>
          <cell r="C1732" t="str">
            <v>05</v>
          </cell>
          <cell r="D1732" t="str">
            <v>07</v>
          </cell>
          <cell r="E1732" t="str">
            <v>SAN MARTIN</v>
          </cell>
          <cell r="F1732" t="str">
            <v>LAMAS</v>
          </cell>
          <cell r="G1732" t="str">
            <v>RUMISAPA</v>
          </cell>
          <cell r="H1732" t="str">
            <v>011720</v>
          </cell>
          <cell r="I1732" t="str">
            <v>2</v>
          </cell>
        </row>
        <row r="1733">
          <cell r="A1733" t="str">
            <v>SAN MARTINLAMASSAN ROQUE DE CUMBAZA</v>
          </cell>
          <cell r="B1733" t="str">
            <v>22</v>
          </cell>
          <cell r="C1733" t="str">
            <v>05</v>
          </cell>
          <cell r="D1733" t="str">
            <v>08</v>
          </cell>
          <cell r="E1733" t="str">
            <v>SAN MARTIN</v>
          </cell>
          <cell r="F1733" t="str">
            <v>LAMAS</v>
          </cell>
          <cell r="G1733" t="str">
            <v>SAN ROQUE DE CUMBAZA</v>
          </cell>
          <cell r="H1733" t="str">
            <v>011721</v>
          </cell>
          <cell r="I1733" t="str">
            <v>2</v>
          </cell>
        </row>
        <row r="1734">
          <cell r="A1734" t="str">
            <v>SAN MARTINLAMASSHANAO</v>
          </cell>
          <cell r="B1734" t="str">
            <v>22</v>
          </cell>
          <cell r="C1734" t="str">
            <v>05</v>
          </cell>
          <cell r="D1734" t="str">
            <v>09</v>
          </cell>
          <cell r="E1734" t="str">
            <v>SAN MARTIN</v>
          </cell>
          <cell r="F1734" t="str">
            <v>LAMAS</v>
          </cell>
          <cell r="G1734" t="str">
            <v>SHANAO</v>
          </cell>
          <cell r="H1734" t="str">
            <v>011722</v>
          </cell>
          <cell r="I1734" t="str">
            <v>2</v>
          </cell>
        </row>
        <row r="1735">
          <cell r="A1735" t="str">
            <v>SAN MARTINLAMASTABALOSOS</v>
          </cell>
          <cell r="B1735" t="str">
            <v>22</v>
          </cell>
          <cell r="C1735" t="str">
            <v>05</v>
          </cell>
          <cell r="D1735" t="str">
            <v>10</v>
          </cell>
          <cell r="E1735" t="str">
            <v>SAN MARTIN</v>
          </cell>
          <cell r="F1735" t="str">
            <v>LAMAS</v>
          </cell>
          <cell r="G1735" t="str">
            <v>TABALOSOS</v>
          </cell>
          <cell r="H1735" t="str">
            <v>012301</v>
          </cell>
          <cell r="I1735" t="str">
            <v>2</v>
          </cell>
        </row>
        <row r="1736">
          <cell r="A1736" t="str">
            <v>SAN MARTINLAMASZAPATERO</v>
          </cell>
          <cell r="B1736" t="str">
            <v>22</v>
          </cell>
          <cell r="C1736" t="str">
            <v>05</v>
          </cell>
          <cell r="D1736" t="str">
            <v>11</v>
          </cell>
          <cell r="E1736" t="str">
            <v>SAN MARTIN</v>
          </cell>
          <cell r="F1736" t="str">
            <v>LAMAS</v>
          </cell>
          <cell r="G1736" t="str">
            <v>ZAPATERO</v>
          </cell>
          <cell r="H1736" t="str">
            <v>011724</v>
          </cell>
          <cell r="I1736" t="str">
            <v>2</v>
          </cell>
        </row>
        <row r="1737">
          <cell r="A1737" t="str">
            <v>SAN MARTINMARISCAL CACERESJUANJUI</v>
          </cell>
          <cell r="B1737" t="str">
            <v>22</v>
          </cell>
          <cell r="C1737" t="str">
            <v>06</v>
          </cell>
          <cell r="D1737" t="str">
            <v>01</v>
          </cell>
          <cell r="E1737" t="str">
            <v>SAN MARTIN</v>
          </cell>
          <cell r="F1737" t="str">
            <v>MARISCAL CACERES</v>
          </cell>
          <cell r="G1737" t="str">
            <v>JUANJUI</v>
          </cell>
          <cell r="H1737" t="str">
            <v>011760</v>
          </cell>
          <cell r="I1737" t="str">
            <v>1</v>
          </cell>
        </row>
        <row r="1738">
          <cell r="A1738" t="str">
            <v>SAN MARTINMARISCAL CACERESCAMPANILLA</v>
          </cell>
          <cell r="B1738" t="str">
            <v>22</v>
          </cell>
          <cell r="C1738" t="str">
            <v>06</v>
          </cell>
          <cell r="D1738" t="str">
            <v>02</v>
          </cell>
          <cell r="E1738" t="str">
            <v>SAN MARTIN</v>
          </cell>
          <cell r="F1738" t="str">
            <v>MARISCAL CACERES</v>
          </cell>
          <cell r="G1738" t="str">
            <v>CAMPANILLA</v>
          </cell>
          <cell r="H1738" t="str">
            <v>011761</v>
          </cell>
          <cell r="I1738" t="str">
            <v>2</v>
          </cell>
        </row>
        <row r="1739">
          <cell r="A1739" t="str">
            <v>SAN MARTINMARISCAL CACERESHUICUNGO</v>
          </cell>
          <cell r="B1739" t="str">
            <v>22</v>
          </cell>
          <cell r="C1739" t="str">
            <v>06</v>
          </cell>
          <cell r="D1739" t="str">
            <v>03</v>
          </cell>
          <cell r="E1739" t="str">
            <v>SAN MARTIN</v>
          </cell>
          <cell r="F1739" t="str">
            <v>MARISCAL CACERES</v>
          </cell>
          <cell r="G1739" t="str">
            <v>HUICUNGO</v>
          </cell>
          <cell r="H1739" t="str">
            <v>011762</v>
          </cell>
          <cell r="I1739" t="str">
            <v>2</v>
          </cell>
        </row>
        <row r="1740">
          <cell r="A1740" t="str">
            <v>SAN MARTINMARISCAL CACERESPACHIZA</v>
          </cell>
          <cell r="B1740" t="str">
            <v>22</v>
          </cell>
          <cell r="C1740" t="str">
            <v>06</v>
          </cell>
          <cell r="D1740" t="str">
            <v>04</v>
          </cell>
          <cell r="E1740" t="str">
            <v>SAN MARTIN</v>
          </cell>
          <cell r="F1740" t="str">
            <v>MARISCAL CACERES</v>
          </cell>
          <cell r="G1740" t="str">
            <v>PACHIZA</v>
          </cell>
          <cell r="H1740" t="str">
            <v>011763</v>
          </cell>
          <cell r="I1740" t="str">
            <v>2</v>
          </cell>
        </row>
        <row r="1741">
          <cell r="A1741" t="str">
            <v>SAN MARTINMARISCAL CACERESPAJARILLO</v>
          </cell>
          <cell r="B1741" t="str">
            <v>22</v>
          </cell>
          <cell r="C1741" t="str">
            <v>06</v>
          </cell>
          <cell r="D1741" t="str">
            <v>05</v>
          </cell>
          <cell r="E1741" t="str">
            <v>SAN MARTIN</v>
          </cell>
          <cell r="F1741" t="str">
            <v>MARISCAL CACERES</v>
          </cell>
          <cell r="G1741" t="str">
            <v>PAJARILLO</v>
          </cell>
          <cell r="H1741" t="str">
            <v>011764</v>
          </cell>
          <cell r="I1741" t="str">
            <v>2</v>
          </cell>
        </row>
        <row r="1742">
          <cell r="A1742" t="str">
            <v>SAN MARTINPICOTAPICOTA</v>
          </cell>
          <cell r="B1742" t="str">
            <v>22</v>
          </cell>
          <cell r="C1742" t="str">
            <v>07</v>
          </cell>
          <cell r="D1742" t="str">
            <v>01</v>
          </cell>
          <cell r="E1742" t="str">
            <v>SAN MARTIN</v>
          </cell>
          <cell r="F1742" t="str">
            <v>PICOTA</v>
          </cell>
          <cell r="G1742" t="str">
            <v>PICOTA</v>
          </cell>
          <cell r="H1742" t="str">
            <v>012985</v>
          </cell>
          <cell r="I1742" t="str">
            <v>1</v>
          </cell>
        </row>
        <row r="1743">
          <cell r="A1743" t="str">
            <v>SAN MARTINPICOTABUENOS AIRES</v>
          </cell>
          <cell r="B1743" t="str">
            <v>22</v>
          </cell>
          <cell r="C1743" t="str">
            <v>07</v>
          </cell>
          <cell r="D1743" t="str">
            <v>02</v>
          </cell>
          <cell r="E1743" t="str">
            <v>SAN MARTIN</v>
          </cell>
          <cell r="F1743" t="str">
            <v>PICOTA</v>
          </cell>
          <cell r="G1743" t="str">
            <v>BUENOS AIRES</v>
          </cell>
          <cell r="H1743" t="str">
            <v>011766</v>
          </cell>
          <cell r="I1743" t="str">
            <v>2</v>
          </cell>
        </row>
        <row r="1744">
          <cell r="A1744" t="str">
            <v>SAN MARTINPICOTACASPISAPA</v>
          </cell>
          <cell r="B1744" t="str">
            <v>22</v>
          </cell>
          <cell r="C1744" t="str">
            <v>07</v>
          </cell>
          <cell r="D1744" t="str">
            <v>03</v>
          </cell>
          <cell r="E1744" t="str">
            <v>SAN MARTIN</v>
          </cell>
          <cell r="F1744" t="str">
            <v>PICOTA</v>
          </cell>
          <cell r="G1744" t="str">
            <v>CASPISAPA</v>
          </cell>
          <cell r="H1744" t="str">
            <v>011767</v>
          </cell>
          <cell r="I1744" t="str">
            <v>2</v>
          </cell>
        </row>
        <row r="1745">
          <cell r="A1745" t="str">
            <v>SAN MARTINPICOTAPILLUANA</v>
          </cell>
          <cell r="B1745" t="str">
            <v>22</v>
          </cell>
          <cell r="C1745" t="str">
            <v>07</v>
          </cell>
          <cell r="D1745" t="str">
            <v>04</v>
          </cell>
          <cell r="E1745" t="str">
            <v>SAN MARTIN</v>
          </cell>
          <cell r="F1745" t="str">
            <v>PICOTA</v>
          </cell>
          <cell r="G1745" t="str">
            <v>PILLUANA</v>
          </cell>
          <cell r="H1745" t="str">
            <v>011768</v>
          </cell>
          <cell r="I1745" t="str">
            <v>2</v>
          </cell>
        </row>
        <row r="1746">
          <cell r="A1746" t="str">
            <v>SAN MARTINPICOTAPUCACACA</v>
          </cell>
          <cell r="B1746" t="str">
            <v>22</v>
          </cell>
          <cell r="C1746" t="str">
            <v>07</v>
          </cell>
          <cell r="D1746" t="str">
            <v>05</v>
          </cell>
          <cell r="E1746" t="str">
            <v>SAN MARTIN</v>
          </cell>
          <cell r="F1746" t="str">
            <v>PICOTA</v>
          </cell>
          <cell r="G1746" t="str">
            <v>PUCACACA</v>
          </cell>
          <cell r="H1746" t="str">
            <v>011769</v>
          </cell>
          <cell r="I1746" t="str">
            <v>2</v>
          </cell>
        </row>
        <row r="1747">
          <cell r="A1747" t="str">
            <v>SAN MARTINPICOTASAN CRISTOBAL</v>
          </cell>
          <cell r="B1747" t="str">
            <v>22</v>
          </cell>
          <cell r="C1747" t="str">
            <v>07</v>
          </cell>
          <cell r="D1747" t="str">
            <v>06</v>
          </cell>
          <cell r="E1747" t="str">
            <v>SAN MARTIN</v>
          </cell>
          <cell r="F1747" t="str">
            <v>PICOTA</v>
          </cell>
          <cell r="G1747" t="str">
            <v>SAN CRISTOBAL</v>
          </cell>
          <cell r="H1747" t="str">
            <v>011770</v>
          </cell>
          <cell r="I1747" t="str">
            <v>2</v>
          </cell>
        </row>
        <row r="1748">
          <cell r="A1748" t="str">
            <v>SAN MARTINPICOTASAN HILARION</v>
          </cell>
          <cell r="B1748" t="str">
            <v>22</v>
          </cell>
          <cell r="C1748" t="str">
            <v>07</v>
          </cell>
          <cell r="D1748" t="str">
            <v>07</v>
          </cell>
          <cell r="E1748" t="str">
            <v>SAN MARTIN</v>
          </cell>
          <cell r="F1748" t="str">
            <v>PICOTA</v>
          </cell>
          <cell r="G1748" t="str">
            <v>SAN HILARION</v>
          </cell>
          <cell r="H1748" t="str">
            <v>011771</v>
          </cell>
          <cell r="I1748" t="str">
            <v>2</v>
          </cell>
        </row>
        <row r="1749">
          <cell r="A1749" t="str">
            <v>SAN MARTINPICOTASHAMBOYACU</v>
          </cell>
          <cell r="B1749" t="str">
            <v>22</v>
          </cell>
          <cell r="C1749" t="str">
            <v>07</v>
          </cell>
          <cell r="D1749" t="str">
            <v>08</v>
          </cell>
          <cell r="E1749" t="str">
            <v>SAN MARTIN</v>
          </cell>
          <cell r="F1749" t="str">
            <v>PICOTA</v>
          </cell>
          <cell r="G1749" t="str">
            <v>SHAMBOYACU</v>
          </cell>
          <cell r="H1749" t="str">
            <v>012794</v>
          </cell>
          <cell r="I1749" t="str">
            <v>2</v>
          </cell>
        </row>
        <row r="1750">
          <cell r="A1750" t="str">
            <v>SAN MARTINPICOTATINGO DE PONASA</v>
          </cell>
          <cell r="B1750" t="str">
            <v>22</v>
          </cell>
          <cell r="C1750" t="str">
            <v>07</v>
          </cell>
          <cell r="D1750" t="str">
            <v>09</v>
          </cell>
          <cell r="E1750" t="str">
            <v>SAN MARTIN</v>
          </cell>
          <cell r="F1750" t="str">
            <v>PICOTA</v>
          </cell>
          <cell r="G1750" t="str">
            <v>TINGO DE PONASA</v>
          </cell>
          <cell r="H1750" t="str">
            <v>012282</v>
          </cell>
          <cell r="I1750" t="str">
            <v>2</v>
          </cell>
        </row>
        <row r="1751">
          <cell r="A1751" t="str">
            <v>SAN MARTINPICOTATRES UNIDOS</v>
          </cell>
          <cell r="B1751" t="str">
            <v>22</v>
          </cell>
          <cell r="C1751" t="str">
            <v>07</v>
          </cell>
          <cell r="D1751" t="str">
            <v>10</v>
          </cell>
          <cell r="E1751" t="str">
            <v>SAN MARTIN</v>
          </cell>
          <cell r="F1751" t="str">
            <v>PICOTA</v>
          </cell>
          <cell r="G1751" t="str">
            <v>TRES UNIDOS</v>
          </cell>
          <cell r="H1751" t="str">
            <v>011774</v>
          </cell>
          <cell r="I1751" t="str">
            <v>2</v>
          </cell>
        </row>
        <row r="1752">
          <cell r="A1752" t="str">
            <v>SAN MARTINRIOJARIOJA</v>
          </cell>
          <cell r="B1752" t="str">
            <v>22</v>
          </cell>
          <cell r="C1752" t="str">
            <v>08</v>
          </cell>
          <cell r="D1752" t="str">
            <v>01</v>
          </cell>
          <cell r="E1752" t="str">
            <v>SAN MARTIN</v>
          </cell>
          <cell r="F1752" t="str">
            <v>RIOJA</v>
          </cell>
          <cell r="G1752" t="str">
            <v>RIOJA</v>
          </cell>
          <cell r="H1752" t="str">
            <v>011725</v>
          </cell>
          <cell r="I1752" t="str">
            <v>1</v>
          </cell>
        </row>
        <row r="1753">
          <cell r="A1753" t="str">
            <v>SAN MARTINRIOJAAWAJUN</v>
          </cell>
          <cell r="B1753" t="str">
            <v>22</v>
          </cell>
          <cell r="C1753" t="str">
            <v>08</v>
          </cell>
          <cell r="D1753" t="str">
            <v>02</v>
          </cell>
          <cell r="E1753" t="str">
            <v>SAN MARTIN</v>
          </cell>
          <cell r="F1753" t="str">
            <v>RIOJA</v>
          </cell>
          <cell r="G1753" t="str">
            <v>AWAJUN</v>
          </cell>
          <cell r="H1753" t="str">
            <v>011726</v>
          </cell>
          <cell r="I1753" t="str">
            <v>2</v>
          </cell>
        </row>
        <row r="1754">
          <cell r="A1754" t="str">
            <v>SAN MARTINRIOJAELIAS SOPLIN VARGAS</v>
          </cell>
          <cell r="B1754" t="str">
            <v>22</v>
          </cell>
          <cell r="C1754" t="str">
            <v>08</v>
          </cell>
          <cell r="D1754" t="str">
            <v>03</v>
          </cell>
          <cell r="E1754" t="str">
            <v>SAN MARTIN</v>
          </cell>
          <cell r="F1754" t="str">
            <v>RIOJA</v>
          </cell>
          <cell r="G1754" t="str">
            <v>ELIAS SOPLIN VARGAS</v>
          </cell>
          <cell r="H1754" t="str">
            <v>011727</v>
          </cell>
          <cell r="I1754" t="str">
            <v>2</v>
          </cell>
        </row>
        <row r="1755">
          <cell r="A1755" t="str">
            <v>SAN MARTINRIOJANUEVA CAJAMARCA</v>
          </cell>
          <cell r="B1755" t="str">
            <v>22</v>
          </cell>
          <cell r="C1755" t="str">
            <v>08</v>
          </cell>
          <cell r="D1755" t="str">
            <v>04</v>
          </cell>
          <cell r="E1755" t="str">
            <v>SAN MARTIN</v>
          </cell>
          <cell r="F1755" t="str">
            <v>RIOJA</v>
          </cell>
          <cell r="G1755" t="str">
            <v>NUEVA CAJAMARCA</v>
          </cell>
          <cell r="H1755" t="str">
            <v>011728</v>
          </cell>
          <cell r="I1755" t="str">
            <v>2</v>
          </cell>
        </row>
        <row r="1756">
          <cell r="A1756" t="str">
            <v>SAN MARTINRIOJAPARDO MIGUEL</v>
          </cell>
          <cell r="B1756" t="str">
            <v>22</v>
          </cell>
          <cell r="C1756" t="str">
            <v>08</v>
          </cell>
          <cell r="D1756" t="str">
            <v>05</v>
          </cell>
          <cell r="E1756" t="str">
            <v>SAN MARTIN</v>
          </cell>
          <cell r="F1756" t="str">
            <v>RIOJA</v>
          </cell>
          <cell r="G1756" t="str">
            <v>PARDO MIGUEL</v>
          </cell>
          <cell r="H1756" t="str">
            <v>011729</v>
          </cell>
          <cell r="I1756" t="str">
            <v>2</v>
          </cell>
        </row>
        <row r="1757">
          <cell r="A1757" t="str">
            <v>SAN MARTINRIOJAPOSIC</v>
          </cell>
          <cell r="B1757" t="str">
            <v>22</v>
          </cell>
          <cell r="C1757" t="str">
            <v>08</v>
          </cell>
          <cell r="D1757" t="str">
            <v>06</v>
          </cell>
          <cell r="E1757" t="str">
            <v>SAN MARTIN</v>
          </cell>
          <cell r="F1757" t="str">
            <v>RIOJA</v>
          </cell>
          <cell r="G1757" t="str">
            <v>POSIC</v>
          </cell>
          <cell r="H1757" t="str">
            <v>011730</v>
          </cell>
          <cell r="I1757" t="str">
            <v>2</v>
          </cell>
        </row>
        <row r="1758">
          <cell r="A1758" t="str">
            <v>SAN MARTINRIOJASAN FERNANDO</v>
          </cell>
          <cell r="B1758" t="str">
            <v>22</v>
          </cell>
          <cell r="C1758" t="str">
            <v>08</v>
          </cell>
          <cell r="D1758" t="str">
            <v>07</v>
          </cell>
          <cell r="E1758" t="str">
            <v>SAN MARTIN</v>
          </cell>
          <cell r="F1758" t="str">
            <v>RIOJA</v>
          </cell>
          <cell r="G1758" t="str">
            <v>SAN FERNANDO</v>
          </cell>
          <cell r="H1758" t="str">
            <v>011731</v>
          </cell>
          <cell r="I1758" t="str">
            <v>2</v>
          </cell>
        </row>
        <row r="1759">
          <cell r="A1759" t="str">
            <v>SAN MARTINRIOJAYORONGOS</v>
          </cell>
          <cell r="B1759" t="str">
            <v>22</v>
          </cell>
          <cell r="C1759" t="str">
            <v>08</v>
          </cell>
          <cell r="D1759" t="str">
            <v>08</v>
          </cell>
          <cell r="E1759" t="str">
            <v>SAN MARTIN</v>
          </cell>
          <cell r="F1759" t="str">
            <v>RIOJA</v>
          </cell>
          <cell r="G1759" t="str">
            <v>YORONGOS</v>
          </cell>
          <cell r="H1759" t="str">
            <v>011732</v>
          </cell>
          <cell r="I1759" t="str">
            <v>2</v>
          </cell>
        </row>
        <row r="1760">
          <cell r="A1760" t="str">
            <v>SAN MARTINRIOJAYURACYACU</v>
          </cell>
          <cell r="B1760" t="str">
            <v>22</v>
          </cell>
          <cell r="C1760" t="str">
            <v>08</v>
          </cell>
          <cell r="D1760" t="str">
            <v>09</v>
          </cell>
          <cell r="E1760" t="str">
            <v>SAN MARTIN</v>
          </cell>
          <cell r="F1760" t="str">
            <v>RIOJA</v>
          </cell>
          <cell r="G1760" t="str">
            <v>YURACYACU</v>
          </cell>
          <cell r="H1760" t="str">
            <v>011733</v>
          </cell>
          <cell r="I1760" t="str">
            <v>2</v>
          </cell>
        </row>
        <row r="1761">
          <cell r="A1761" t="str">
            <v>SAN MARTINSAN MARTINTARAPOTO</v>
          </cell>
          <cell r="B1761" t="str">
            <v>22</v>
          </cell>
          <cell r="C1761" t="str">
            <v>09</v>
          </cell>
          <cell r="D1761" t="str">
            <v>01</v>
          </cell>
          <cell r="E1761" t="str">
            <v>SAN MARTIN</v>
          </cell>
          <cell r="F1761" t="str">
            <v>SAN MARTIN</v>
          </cell>
          <cell r="G1761" t="str">
            <v>TARAPOTO</v>
          </cell>
          <cell r="H1761" t="str">
            <v>012785</v>
          </cell>
          <cell r="I1761" t="str">
            <v>1</v>
          </cell>
        </row>
        <row r="1762">
          <cell r="A1762" t="str">
            <v>SAN MARTINSAN MARTINALBERTO LEVEAU</v>
          </cell>
          <cell r="B1762" t="str">
            <v>22</v>
          </cell>
          <cell r="C1762" t="str">
            <v>09</v>
          </cell>
          <cell r="D1762" t="str">
            <v>02</v>
          </cell>
          <cell r="E1762" t="str">
            <v>SAN MARTIN</v>
          </cell>
          <cell r="F1762" t="str">
            <v>SAN MARTIN</v>
          </cell>
          <cell r="G1762" t="str">
            <v>ALBERTO LEVEAU</v>
          </cell>
          <cell r="H1762" t="str">
            <v>013011</v>
          </cell>
          <cell r="I1762" t="str">
            <v>2</v>
          </cell>
        </row>
        <row r="1763">
          <cell r="A1763" t="str">
            <v>SAN MARTINSAN MARTINCACATACHI</v>
          </cell>
          <cell r="B1763" t="str">
            <v>22</v>
          </cell>
          <cell r="C1763" t="str">
            <v>09</v>
          </cell>
          <cell r="D1763" t="str">
            <v>03</v>
          </cell>
          <cell r="E1763" t="str">
            <v>SAN MARTIN</v>
          </cell>
          <cell r="F1763" t="str">
            <v>SAN MARTIN</v>
          </cell>
          <cell r="G1763" t="str">
            <v>CACATACHI</v>
          </cell>
          <cell r="H1763" t="str">
            <v>011735</v>
          </cell>
          <cell r="I1763" t="str">
            <v>2</v>
          </cell>
        </row>
        <row r="1764">
          <cell r="A1764" t="str">
            <v>SAN MARTINSAN MARTINCHAZUTA</v>
          </cell>
          <cell r="B1764" t="str">
            <v>22</v>
          </cell>
          <cell r="C1764" t="str">
            <v>09</v>
          </cell>
          <cell r="D1764" t="str">
            <v>04</v>
          </cell>
          <cell r="E1764" t="str">
            <v>SAN MARTIN</v>
          </cell>
          <cell r="F1764" t="str">
            <v>SAN MARTIN</v>
          </cell>
          <cell r="G1764" t="str">
            <v>CHAZUTA</v>
          </cell>
          <cell r="H1764" t="str">
            <v>011741</v>
          </cell>
          <cell r="I1764" t="str">
            <v>2</v>
          </cell>
        </row>
        <row r="1765">
          <cell r="A1765" t="str">
            <v>SAN MARTINSAN MARTINCHIPURANA</v>
          </cell>
          <cell r="B1765" t="str">
            <v>22</v>
          </cell>
          <cell r="C1765" t="str">
            <v>09</v>
          </cell>
          <cell r="D1765" t="str">
            <v>05</v>
          </cell>
          <cell r="E1765" t="str">
            <v>SAN MARTIN</v>
          </cell>
          <cell r="F1765" t="str">
            <v>SAN MARTIN</v>
          </cell>
          <cell r="G1765" t="str">
            <v>CHIPURANA</v>
          </cell>
          <cell r="H1765" t="str">
            <v>011742</v>
          </cell>
          <cell r="I1765" t="str">
            <v>2</v>
          </cell>
        </row>
        <row r="1766">
          <cell r="A1766" t="str">
            <v>SAN MARTINSAN MARTINEL PORVENIR</v>
          </cell>
          <cell r="B1766" t="str">
            <v>22</v>
          </cell>
          <cell r="C1766" t="str">
            <v>09</v>
          </cell>
          <cell r="D1766" t="str">
            <v>06</v>
          </cell>
          <cell r="E1766" t="str">
            <v>SAN MARTIN</v>
          </cell>
          <cell r="F1766" t="str">
            <v>SAN MARTIN</v>
          </cell>
          <cell r="G1766" t="str">
            <v>EL PORVENIR</v>
          </cell>
          <cell r="H1766" t="str">
            <v>011743</v>
          </cell>
          <cell r="I1766" t="str">
            <v>2</v>
          </cell>
        </row>
        <row r="1767">
          <cell r="A1767" t="str">
            <v>SAN MARTINSAN MARTINHUIMBAYOC</v>
          </cell>
          <cell r="B1767" t="str">
            <v>22</v>
          </cell>
          <cell r="C1767" t="str">
            <v>09</v>
          </cell>
          <cell r="D1767" t="str">
            <v>07</v>
          </cell>
          <cell r="E1767" t="str">
            <v>SAN MARTIN</v>
          </cell>
          <cell r="F1767" t="str">
            <v>SAN MARTIN</v>
          </cell>
          <cell r="G1767" t="str">
            <v>HUIMBAYOC</v>
          </cell>
          <cell r="H1767" t="str">
            <v>011744</v>
          </cell>
          <cell r="I1767" t="str">
            <v>2</v>
          </cell>
        </row>
        <row r="1768">
          <cell r="A1768" t="str">
            <v>SAN MARTINSAN MARTINJUAN GUERRA</v>
          </cell>
          <cell r="B1768" t="str">
            <v>22</v>
          </cell>
          <cell r="C1768" t="str">
            <v>09</v>
          </cell>
          <cell r="D1768" t="str">
            <v>08</v>
          </cell>
          <cell r="E1768" t="str">
            <v>SAN MARTIN</v>
          </cell>
          <cell r="F1768" t="str">
            <v>SAN MARTIN</v>
          </cell>
          <cell r="G1768" t="str">
            <v>JUAN GUERRA</v>
          </cell>
          <cell r="H1768" t="str">
            <v>011736</v>
          </cell>
          <cell r="I1768" t="str">
            <v>2</v>
          </cell>
        </row>
        <row r="1769">
          <cell r="A1769" t="str">
            <v>SAN MARTINSAN MARTINLA BANDA DE SHILCAYO</v>
          </cell>
          <cell r="B1769" t="str">
            <v>22</v>
          </cell>
          <cell r="C1769" t="str">
            <v>09</v>
          </cell>
          <cell r="D1769" t="str">
            <v>09</v>
          </cell>
          <cell r="E1769" t="str">
            <v>SAN MARTIN</v>
          </cell>
          <cell r="F1769" t="str">
            <v>SAN MARTIN</v>
          </cell>
          <cell r="G1769" t="str">
            <v>LA BANDA DE SHILCAYO</v>
          </cell>
          <cell r="H1769" t="str">
            <v>011737</v>
          </cell>
          <cell r="I1769" t="str">
            <v>2</v>
          </cell>
        </row>
        <row r="1770">
          <cell r="A1770" t="str">
            <v>SAN MARTINSAN MARTINMORALES</v>
          </cell>
          <cell r="B1770" t="str">
            <v>22</v>
          </cell>
          <cell r="C1770" t="str">
            <v>09</v>
          </cell>
          <cell r="D1770" t="str">
            <v>10</v>
          </cell>
          <cell r="E1770" t="str">
            <v>SAN MARTIN</v>
          </cell>
          <cell r="F1770" t="str">
            <v>SAN MARTIN</v>
          </cell>
          <cell r="G1770" t="str">
            <v>MORALES</v>
          </cell>
          <cell r="H1770" t="str">
            <v>011738</v>
          </cell>
          <cell r="I1770" t="str">
            <v>2</v>
          </cell>
        </row>
        <row r="1771">
          <cell r="A1771" t="str">
            <v>SAN MARTINSAN MARTINPAPAPLAYA</v>
          </cell>
          <cell r="B1771" t="str">
            <v>22</v>
          </cell>
          <cell r="C1771" t="str">
            <v>09</v>
          </cell>
          <cell r="D1771" t="str">
            <v>11</v>
          </cell>
          <cell r="E1771" t="str">
            <v>SAN MARTIN</v>
          </cell>
          <cell r="F1771" t="str">
            <v>SAN MARTIN</v>
          </cell>
          <cell r="G1771" t="str">
            <v>PAPAPLAYA</v>
          </cell>
          <cell r="H1771" t="str">
            <v>011745</v>
          </cell>
          <cell r="I1771" t="str">
            <v>2</v>
          </cell>
        </row>
        <row r="1772">
          <cell r="A1772" t="str">
            <v>SAN MARTINSAN MARTINSAN ANTONIO</v>
          </cell>
          <cell r="B1772" t="str">
            <v>22</v>
          </cell>
          <cell r="C1772" t="str">
            <v>09</v>
          </cell>
          <cell r="D1772" t="str">
            <v>12</v>
          </cell>
          <cell r="E1772" t="str">
            <v>SAN MARTIN</v>
          </cell>
          <cell r="F1772" t="str">
            <v>SAN MARTIN</v>
          </cell>
          <cell r="G1772" t="str">
            <v>SAN ANTONIO</v>
          </cell>
          <cell r="H1772" t="str">
            <v>011739</v>
          </cell>
          <cell r="I1772" t="str">
            <v>2</v>
          </cell>
        </row>
        <row r="1773">
          <cell r="A1773" t="str">
            <v>SAN MARTINSAN MARTINSAUCE</v>
          </cell>
          <cell r="B1773" t="str">
            <v>22</v>
          </cell>
          <cell r="C1773" t="str">
            <v>09</v>
          </cell>
          <cell r="D1773" t="str">
            <v>13</v>
          </cell>
          <cell r="E1773" t="str">
            <v>SAN MARTIN</v>
          </cell>
          <cell r="F1773" t="str">
            <v>SAN MARTIN</v>
          </cell>
          <cell r="G1773" t="str">
            <v>SAUCE</v>
          </cell>
          <cell r="H1773" t="str">
            <v>011746</v>
          </cell>
          <cell r="I1773" t="str">
            <v>2</v>
          </cell>
        </row>
        <row r="1774">
          <cell r="A1774" t="str">
            <v>SAN MARTINSAN MARTINSHAPAJA</v>
          </cell>
          <cell r="B1774" t="str">
            <v>22</v>
          </cell>
          <cell r="C1774" t="str">
            <v>09</v>
          </cell>
          <cell r="D1774" t="str">
            <v>14</v>
          </cell>
          <cell r="E1774" t="str">
            <v>SAN MARTIN</v>
          </cell>
          <cell r="F1774" t="str">
            <v>SAN MARTIN</v>
          </cell>
          <cell r="G1774" t="str">
            <v>SHAPAJA</v>
          </cell>
          <cell r="H1774" t="str">
            <v>011747</v>
          </cell>
          <cell r="I1774" t="str">
            <v>2</v>
          </cell>
        </row>
        <row r="1775">
          <cell r="A1775" t="str">
            <v>SAN MARTINTOCACHETOCACHE</v>
          </cell>
          <cell r="B1775" t="str">
            <v>22</v>
          </cell>
          <cell r="C1775" t="str">
            <v>10</v>
          </cell>
          <cell r="D1775" t="str">
            <v>01</v>
          </cell>
          <cell r="E1775" t="str">
            <v>SAN MARTIN</v>
          </cell>
          <cell r="F1775" t="str">
            <v>TOCACHE</v>
          </cell>
          <cell r="G1775" t="str">
            <v>TOCACHE</v>
          </cell>
          <cell r="H1775" t="str">
            <v>011775</v>
          </cell>
          <cell r="I1775" t="str">
            <v>1</v>
          </cell>
        </row>
        <row r="1776">
          <cell r="A1776" t="str">
            <v>SAN MARTINTOCACHENUEVO PROGRESO</v>
          </cell>
          <cell r="B1776" t="str">
            <v>22</v>
          </cell>
          <cell r="C1776" t="str">
            <v>10</v>
          </cell>
          <cell r="D1776" t="str">
            <v>02</v>
          </cell>
          <cell r="E1776" t="str">
            <v>SAN MARTIN</v>
          </cell>
          <cell r="F1776" t="str">
            <v>TOCACHE</v>
          </cell>
          <cell r="G1776" t="str">
            <v>NUEVO PROGRESO</v>
          </cell>
          <cell r="H1776" t="str">
            <v>011776</v>
          </cell>
          <cell r="I1776" t="str">
            <v>2</v>
          </cell>
        </row>
        <row r="1777">
          <cell r="A1777" t="str">
            <v>SAN MARTINTOCACHEPOLVORA</v>
          </cell>
          <cell r="B1777" t="str">
            <v>22</v>
          </cell>
          <cell r="C1777" t="str">
            <v>10</v>
          </cell>
          <cell r="D1777" t="str">
            <v>03</v>
          </cell>
          <cell r="E1777" t="str">
            <v>SAN MARTIN</v>
          </cell>
          <cell r="F1777" t="str">
            <v>TOCACHE</v>
          </cell>
          <cell r="G1777" t="str">
            <v>POLVORA</v>
          </cell>
          <cell r="H1777" t="str">
            <v>011777</v>
          </cell>
          <cell r="I1777" t="str">
            <v>2</v>
          </cell>
        </row>
        <row r="1778">
          <cell r="A1778" t="str">
            <v>SAN MARTINTOCACHESHUNTE</v>
          </cell>
          <cell r="B1778" t="str">
            <v>22</v>
          </cell>
          <cell r="C1778" t="str">
            <v>10</v>
          </cell>
          <cell r="D1778" t="str">
            <v>04</v>
          </cell>
          <cell r="E1778" t="str">
            <v>SAN MARTIN</v>
          </cell>
          <cell r="F1778" t="str">
            <v>TOCACHE</v>
          </cell>
          <cell r="G1778" t="str">
            <v>SHUNTE</v>
          </cell>
          <cell r="H1778" t="str">
            <v>012793</v>
          </cell>
          <cell r="I1778" t="str">
            <v>2</v>
          </cell>
        </row>
        <row r="1779">
          <cell r="A1779" t="str">
            <v>SAN MARTINTOCACHEUCHIZA</v>
          </cell>
          <cell r="B1779" t="str">
            <v>22</v>
          </cell>
          <cell r="C1779" t="str">
            <v>10</v>
          </cell>
          <cell r="D1779" t="str">
            <v>05</v>
          </cell>
          <cell r="E1779" t="str">
            <v>SAN MARTIN</v>
          </cell>
          <cell r="F1779" t="str">
            <v>TOCACHE</v>
          </cell>
          <cell r="G1779" t="str">
            <v>UCHIZA</v>
          </cell>
          <cell r="H1779" t="str">
            <v>011779</v>
          </cell>
          <cell r="I1779" t="str">
            <v>2</v>
          </cell>
        </row>
        <row r="1780">
          <cell r="A1780" t="str">
            <v>TACNATACNATACNA</v>
          </cell>
          <cell r="B1780" t="str">
            <v>23</v>
          </cell>
          <cell r="C1780" t="str">
            <v>01</v>
          </cell>
          <cell r="D1780" t="str">
            <v>01</v>
          </cell>
          <cell r="E1780" t="str">
            <v>TACNA</v>
          </cell>
          <cell r="F1780" t="str">
            <v>TACNA</v>
          </cell>
          <cell r="G1780" t="str">
            <v>TACNA</v>
          </cell>
          <cell r="H1780" t="str">
            <v>011780</v>
          </cell>
          <cell r="I1780" t="str">
            <v>1</v>
          </cell>
        </row>
        <row r="1781">
          <cell r="A1781" t="str">
            <v>TACNATACNAALTO DE LA ALIANZA</v>
          </cell>
          <cell r="B1781" t="str">
            <v>23</v>
          </cell>
          <cell r="C1781" t="str">
            <v>01</v>
          </cell>
          <cell r="D1781" t="str">
            <v>02</v>
          </cell>
          <cell r="E1781" t="str">
            <v>TACNA</v>
          </cell>
          <cell r="F1781" t="str">
            <v>TACNA</v>
          </cell>
          <cell r="G1781" t="str">
            <v>ALTO DE LA ALIANZA</v>
          </cell>
          <cell r="H1781" t="str">
            <v>011781</v>
          </cell>
          <cell r="I1781" t="str">
            <v>2</v>
          </cell>
        </row>
        <row r="1782">
          <cell r="A1782" t="str">
            <v>TACNATACNACALANA</v>
          </cell>
          <cell r="B1782" t="str">
            <v>23</v>
          </cell>
          <cell r="C1782" t="str">
            <v>01</v>
          </cell>
          <cell r="D1782" t="str">
            <v>03</v>
          </cell>
          <cell r="E1782" t="str">
            <v>TACNA</v>
          </cell>
          <cell r="F1782" t="str">
            <v>TACNA</v>
          </cell>
          <cell r="G1782" t="str">
            <v>CALANA</v>
          </cell>
          <cell r="H1782" t="str">
            <v>011783</v>
          </cell>
          <cell r="I1782" t="str">
            <v>2</v>
          </cell>
        </row>
        <row r="1783">
          <cell r="A1783" t="str">
            <v>TACNATACNACIUDAD NUEVA</v>
          </cell>
          <cell r="B1783" t="str">
            <v>23</v>
          </cell>
          <cell r="C1783" t="str">
            <v>01</v>
          </cell>
          <cell r="D1783" t="str">
            <v>04</v>
          </cell>
          <cell r="E1783" t="str">
            <v>TACNA</v>
          </cell>
          <cell r="F1783" t="str">
            <v>TACNA</v>
          </cell>
          <cell r="G1783" t="str">
            <v>CIUDAD NUEVA</v>
          </cell>
          <cell r="H1783" t="str">
            <v>011782</v>
          </cell>
          <cell r="I1783" t="str">
            <v>2</v>
          </cell>
        </row>
        <row r="1784">
          <cell r="A1784" t="str">
            <v>TACNATACNAINCLAN</v>
          </cell>
          <cell r="B1784" t="str">
            <v>23</v>
          </cell>
          <cell r="C1784" t="str">
            <v>01</v>
          </cell>
          <cell r="D1784" t="str">
            <v>05</v>
          </cell>
          <cell r="E1784" t="str">
            <v>TACNA</v>
          </cell>
          <cell r="F1784" t="str">
            <v>TACNA</v>
          </cell>
          <cell r="G1784" t="str">
            <v>INCLAN</v>
          </cell>
          <cell r="H1784" t="str">
            <v>011789</v>
          </cell>
          <cell r="I1784" t="str">
            <v>2</v>
          </cell>
        </row>
        <row r="1785">
          <cell r="A1785" t="str">
            <v>TACNATACNAPACHIA</v>
          </cell>
          <cell r="B1785" t="str">
            <v>23</v>
          </cell>
          <cell r="C1785" t="str">
            <v>01</v>
          </cell>
          <cell r="D1785" t="str">
            <v>06</v>
          </cell>
          <cell r="E1785" t="str">
            <v>TACNA</v>
          </cell>
          <cell r="F1785" t="str">
            <v>TACNA</v>
          </cell>
          <cell r="G1785" t="str">
            <v>PACHIA</v>
          </cell>
          <cell r="H1785" t="str">
            <v>011785</v>
          </cell>
          <cell r="I1785" t="str">
            <v>2</v>
          </cell>
        </row>
        <row r="1786">
          <cell r="A1786" t="str">
            <v>TACNATACNAPALCA</v>
          </cell>
          <cell r="B1786" t="str">
            <v>23</v>
          </cell>
          <cell r="C1786" t="str">
            <v>01</v>
          </cell>
          <cell r="D1786" t="str">
            <v>07</v>
          </cell>
          <cell r="E1786" t="str">
            <v>TACNA</v>
          </cell>
          <cell r="F1786" t="str">
            <v>TACNA</v>
          </cell>
          <cell r="G1786" t="str">
            <v>PALCA</v>
          </cell>
          <cell r="H1786" t="str">
            <v>011786</v>
          </cell>
          <cell r="I1786" t="str">
            <v>2</v>
          </cell>
        </row>
        <row r="1787">
          <cell r="A1787" t="str">
            <v>TACNATACNAPOCOLLAY</v>
          </cell>
          <cell r="B1787" t="str">
            <v>23</v>
          </cell>
          <cell r="C1787" t="str">
            <v>01</v>
          </cell>
          <cell r="D1787" t="str">
            <v>08</v>
          </cell>
          <cell r="E1787" t="str">
            <v>TACNA</v>
          </cell>
          <cell r="F1787" t="str">
            <v>TACNA</v>
          </cell>
          <cell r="G1787" t="str">
            <v>POCOLLAY</v>
          </cell>
          <cell r="H1787" t="str">
            <v>011787</v>
          </cell>
          <cell r="I1787" t="str">
            <v>2</v>
          </cell>
        </row>
        <row r="1788">
          <cell r="A1788" t="str">
            <v>TACNATACNASAMA</v>
          </cell>
          <cell r="B1788" t="str">
            <v>23</v>
          </cell>
          <cell r="C1788" t="str">
            <v>01</v>
          </cell>
          <cell r="D1788" t="str">
            <v>09</v>
          </cell>
          <cell r="E1788" t="str">
            <v>TACNA</v>
          </cell>
          <cell r="F1788" t="str">
            <v>TACNA</v>
          </cell>
          <cell r="G1788" t="str">
            <v>SAMA</v>
          </cell>
          <cell r="H1788" t="str">
            <v>011788</v>
          </cell>
          <cell r="I1788" t="str">
            <v>2</v>
          </cell>
        </row>
        <row r="1789">
          <cell r="A1789" t="str">
            <v>TACNATACNACORONEL GREGORIO ALBARRACIN L</v>
          </cell>
          <cell r="B1789" t="str">
            <v>23</v>
          </cell>
          <cell r="C1789" t="str">
            <v>01</v>
          </cell>
          <cell r="D1789" t="str">
            <v>10</v>
          </cell>
          <cell r="E1789" t="str">
            <v>TACNA</v>
          </cell>
          <cell r="F1789" t="str">
            <v>TACNA</v>
          </cell>
          <cell r="G1789" t="str">
            <v>CORONEL GREGORIO ALBARRACIN L</v>
          </cell>
          <cell r="H1789" t="str">
            <v>011784</v>
          </cell>
          <cell r="I1789" t="str">
            <v>2</v>
          </cell>
        </row>
        <row r="1790">
          <cell r="A1790" t="str">
            <v>TACNACANDARAVECANDARAVE</v>
          </cell>
          <cell r="B1790" t="str">
            <v>23</v>
          </cell>
          <cell r="C1790" t="str">
            <v>02</v>
          </cell>
          <cell r="D1790" t="str">
            <v>01</v>
          </cell>
          <cell r="E1790" t="str">
            <v>TACNA</v>
          </cell>
          <cell r="F1790" t="str">
            <v>CANDARAVE</v>
          </cell>
          <cell r="G1790" t="str">
            <v>CANDARAVE</v>
          </cell>
          <cell r="H1790" t="str">
            <v>012308</v>
          </cell>
          <cell r="I1790" t="str">
            <v>1</v>
          </cell>
        </row>
        <row r="1791">
          <cell r="A1791" t="str">
            <v>TACNACANDARAVECAIRANI</v>
          </cell>
          <cell r="B1791" t="str">
            <v>23</v>
          </cell>
          <cell r="C1791" t="str">
            <v>02</v>
          </cell>
          <cell r="D1791" t="str">
            <v>02</v>
          </cell>
          <cell r="E1791" t="str">
            <v>TACNA</v>
          </cell>
          <cell r="F1791" t="str">
            <v>CANDARAVE</v>
          </cell>
          <cell r="G1791" t="str">
            <v>CAIRANI</v>
          </cell>
          <cell r="H1791" t="str">
            <v>011791</v>
          </cell>
          <cell r="I1791" t="str">
            <v>2</v>
          </cell>
        </row>
        <row r="1792">
          <cell r="A1792" t="str">
            <v>TACNACANDARAVECAMILACA</v>
          </cell>
          <cell r="B1792" t="str">
            <v>23</v>
          </cell>
          <cell r="C1792" t="str">
            <v>02</v>
          </cell>
          <cell r="D1792" t="str">
            <v>03</v>
          </cell>
          <cell r="E1792" t="str">
            <v>TACNA</v>
          </cell>
          <cell r="F1792" t="str">
            <v>CANDARAVE</v>
          </cell>
          <cell r="G1792" t="str">
            <v>CAMILACA</v>
          </cell>
          <cell r="H1792" t="str">
            <v>011792</v>
          </cell>
          <cell r="I1792" t="str">
            <v>2</v>
          </cell>
        </row>
        <row r="1793">
          <cell r="A1793" t="str">
            <v>TACNACANDARAVECURIBAYA</v>
          </cell>
          <cell r="B1793" t="str">
            <v>23</v>
          </cell>
          <cell r="C1793" t="str">
            <v>02</v>
          </cell>
          <cell r="D1793" t="str">
            <v>04</v>
          </cell>
          <cell r="E1793" t="str">
            <v>TACNA</v>
          </cell>
          <cell r="F1793" t="str">
            <v>CANDARAVE</v>
          </cell>
          <cell r="G1793" t="str">
            <v>CURIBAYA</v>
          </cell>
          <cell r="H1793" t="str">
            <v>011793</v>
          </cell>
          <cell r="I1793" t="str">
            <v>2</v>
          </cell>
        </row>
        <row r="1794">
          <cell r="A1794" t="str">
            <v>TACNACANDARAVEHUANUARA</v>
          </cell>
          <cell r="B1794" t="str">
            <v>23</v>
          </cell>
          <cell r="C1794" t="str">
            <v>02</v>
          </cell>
          <cell r="D1794" t="str">
            <v>05</v>
          </cell>
          <cell r="E1794" t="str">
            <v>TACNA</v>
          </cell>
          <cell r="F1794" t="str">
            <v>CANDARAVE</v>
          </cell>
          <cell r="G1794" t="str">
            <v>HUANUARA</v>
          </cell>
          <cell r="H1794" t="str">
            <v>011794</v>
          </cell>
          <cell r="I1794" t="str">
            <v>2</v>
          </cell>
        </row>
        <row r="1795">
          <cell r="A1795" t="str">
            <v>TACNACANDARAVEQUILAHUANI</v>
          </cell>
          <cell r="B1795" t="str">
            <v>23</v>
          </cell>
          <cell r="C1795" t="str">
            <v>02</v>
          </cell>
          <cell r="D1795" t="str">
            <v>06</v>
          </cell>
          <cell r="E1795" t="str">
            <v>TACNA</v>
          </cell>
          <cell r="F1795" t="str">
            <v>CANDARAVE</v>
          </cell>
          <cell r="G1795" t="str">
            <v>QUILAHUANI</v>
          </cell>
          <cell r="H1795" t="str">
            <v>012309</v>
          </cell>
          <cell r="I1795" t="str">
            <v>2</v>
          </cell>
        </row>
        <row r="1796">
          <cell r="A1796" t="str">
            <v>TACNAJORGE BASADRELOCUMBA</v>
          </cell>
          <cell r="B1796" t="str">
            <v>23</v>
          </cell>
          <cell r="C1796" t="str">
            <v>03</v>
          </cell>
          <cell r="D1796" t="str">
            <v>01</v>
          </cell>
          <cell r="E1796" t="str">
            <v>TACNA</v>
          </cell>
          <cell r="F1796" t="str">
            <v>JORGE BASADRE</v>
          </cell>
          <cell r="G1796" t="str">
            <v>LOCUMBA</v>
          </cell>
          <cell r="H1796" t="str">
            <v>011796</v>
          </cell>
          <cell r="I1796" t="str">
            <v>1</v>
          </cell>
        </row>
        <row r="1797">
          <cell r="A1797" t="str">
            <v>TACNAJORGE BASADREILABAYA</v>
          </cell>
          <cell r="B1797" t="str">
            <v>23</v>
          </cell>
          <cell r="C1797" t="str">
            <v>03</v>
          </cell>
          <cell r="D1797" t="str">
            <v>02</v>
          </cell>
          <cell r="E1797" t="str">
            <v>TACNA</v>
          </cell>
          <cell r="F1797" t="str">
            <v>JORGE BASADRE</v>
          </cell>
          <cell r="G1797" t="str">
            <v>ILABAYA</v>
          </cell>
          <cell r="H1797" t="str">
            <v>011797</v>
          </cell>
          <cell r="I1797" t="str">
            <v>2</v>
          </cell>
        </row>
        <row r="1798">
          <cell r="A1798" t="str">
            <v>TACNAJORGE BASADREITE</v>
          </cell>
          <cell r="B1798" t="str">
            <v>23</v>
          </cell>
          <cell r="C1798" t="str">
            <v>03</v>
          </cell>
          <cell r="D1798" t="str">
            <v>03</v>
          </cell>
          <cell r="E1798" t="str">
            <v>TACNA</v>
          </cell>
          <cell r="F1798" t="str">
            <v>JORGE BASADRE</v>
          </cell>
          <cell r="G1798" t="str">
            <v>ITE</v>
          </cell>
          <cell r="H1798" t="str">
            <v>012775</v>
          </cell>
          <cell r="I1798" t="str">
            <v>2</v>
          </cell>
        </row>
        <row r="1799">
          <cell r="A1799" t="str">
            <v>TACNATARATATARATA</v>
          </cell>
          <cell r="B1799" t="str">
            <v>23</v>
          </cell>
          <cell r="C1799" t="str">
            <v>04</v>
          </cell>
          <cell r="D1799" t="str">
            <v>01</v>
          </cell>
          <cell r="E1799" t="str">
            <v>TACNA</v>
          </cell>
          <cell r="F1799" t="str">
            <v>TARATA</v>
          </cell>
          <cell r="G1799" t="str">
            <v>TARATA</v>
          </cell>
          <cell r="H1799" t="str">
            <v>011799</v>
          </cell>
          <cell r="I1799" t="str">
            <v>1</v>
          </cell>
        </row>
        <row r="1800">
          <cell r="A1800" t="str">
            <v>TACNATARATACHUCATAMANI</v>
          </cell>
          <cell r="B1800" t="str">
            <v>23</v>
          </cell>
          <cell r="C1800" t="str">
            <v>04</v>
          </cell>
          <cell r="D1800" t="str">
            <v>02</v>
          </cell>
          <cell r="E1800" t="str">
            <v>TACNA</v>
          </cell>
          <cell r="F1800" t="str">
            <v>TARATA</v>
          </cell>
          <cell r="G1800" t="str">
            <v>CHUCATAMANI</v>
          </cell>
          <cell r="H1800" t="str">
            <v>011800</v>
          </cell>
          <cell r="I1800" t="str">
            <v>2</v>
          </cell>
        </row>
        <row r="1801">
          <cell r="A1801" t="str">
            <v>TACNATARATAESTIQUE</v>
          </cell>
          <cell r="B1801" t="str">
            <v>23</v>
          </cell>
          <cell r="C1801" t="str">
            <v>04</v>
          </cell>
          <cell r="D1801" t="str">
            <v>03</v>
          </cell>
          <cell r="E1801" t="str">
            <v>TACNA</v>
          </cell>
          <cell r="F1801" t="str">
            <v>TARATA</v>
          </cell>
          <cell r="G1801" t="str">
            <v>ESTIQUE</v>
          </cell>
          <cell r="H1801" t="str">
            <v>011801</v>
          </cell>
          <cell r="I1801" t="str">
            <v>2</v>
          </cell>
        </row>
        <row r="1802">
          <cell r="A1802" t="str">
            <v>TACNATARATAESTIQUE-PAMPA</v>
          </cell>
          <cell r="B1802" t="str">
            <v>23</v>
          </cell>
          <cell r="C1802" t="str">
            <v>04</v>
          </cell>
          <cell r="D1802" t="str">
            <v>04</v>
          </cell>
          <cell r="E1802" t="str">
            <v>TACNA</v>
          </cell>
          <cell r="F1802" t="str">
            <v>TARATA</v>
          </cell>
          <cell r="G1802" t="str">
            <v>ESTIQUE-PAMPA</v>
          </cell>
          <cell r="H1802" t="str">
            <v>011802</v>
          </cell>
          <cell r="I1802" t="str">
            <v>2</v>
          </cell>
        </row>
        <row r="1803">
          <cell r="A1803" t="str">
            <v>TACNATARATASITAJARA</v>
          </cell>
          <cell r="B1803" t="str">
            <v>23</v>
          </cell>
          <cell r="C1803" t="str">
            <v>04</v>
          </cell>
          <cell r="D1803" t="str">
            <v>05</v>
          </cell>
          <cell r="E1803" t="str">
            <v>TACNA</v>
          </cell>
          <cell r="F1803" t="str">
            <v>TARATA</v>
          </cell>
          <cell r="G1803" t="str">
            <v>SITAJARA</v>
          </cell>
          <cell r="H1803" t="str">
            <v>011803</v>
          </cell>
          <cell r="I1803" t="str">
            <v>2</v>
          </cell>
        </row>
        <row r="1804">
          <cell r="A1804" t="str">
            <v>TACNATARATASUSAPAYA</v>
          </cell>
          <cell r="B1804" t="str">
            <v>23</v>
          </cell>
          <cell r="C1804" t="str">
            <v>04</v>
          </cell>
          <cell r="D1804" t="str">
            <v>06</v>
          </cell>
          <cell r="E1804" t="str">
            <v>TACNA</v>
          </cell>
          <cell r="F1804" t="str">
            <v>TARATA</v>
          </cell>
          <cell r="G1804" t="str">
            <v>SUSAPAYA</v>
          </cell>
          <cell r="H1804" t="str">
            <v>011804</v>
          </cell>
          <cell r="I1804" t="str">
            <v>2</v>
          </cell>
        </row>
        <row r="1805">
          <cell r="A1805" t="str">
            <v>TACNATARATATARUCACHI</v>
          </cell>
          <cell r="B1805" t="str">
            <v>23</v>
          </cell>
          <cell r="C1805" t="str">
            <v>04</v>
          </cell>
          <cell r="D1805" t="str">
            <v>07</v>
          </cell>
          <cell r="E1805" t="str">
            <v>TACNA</v>
          </cell>
          <cell r="F1805" t="str">
            <v>TARATA</v>
          </cell>
          <cell r="G1805" t="str">
            <v>TARUCACHI</v>
          </cell>
          <cell r="H1805" t="str">
            <v>011805</v>
          </cell>
          <cell r="I1805" t="str">
            <v>2</v>
          </cell>
        </row>
        <row r="1806">
          <cell r="A1806" t="str">
            <v>TACNATARATATICACO</v>
          </cell>
          <cell r="B1806" t="str">
            <v>23</v>
          </cell>
          <cell r="C1806" t="str">
            <v>04</v>
          </cell>
          <cell r="D1806" t="str">
            <v>08</v>
          </cell>
          <cell r="E1806" t="str">
            <v>TACNA</v>
          </cell>
          <cell r="F1806" t="str">
            <v>TARATA</v>
          </cell>
          <cell r="G1806" t="str">
            <v>TICACO</v>
          </cell>
          <cell r="H1806" t="str">
            <v>011806</v>
          </cell>
          <cell r="I1806" t="str">
            <v>2</v>
          </cell>
        </row>
        <row r="1807">
          <cell r="A1807" t="str">
            <v>TUMBESTUMBESTUMBES</v>
          </cell>
          <cell r="B1807" t="str">
            <v>24</v>
          </cell>
          <cell r="C1807" t="str">
            <v>01</v>
          </cell>
          <cell r="D1807" t="str">
            <v>01</v>
          </cell>
          <cell r="E1807" t="str">
            <v>TUMBES</v>
          </cell>
          <cell r="F1807" t="str">
            <v>TUMBES</v>
          </cell>
          <cell r="G1807" t="str">
            <v>TUMBES</v>
          </cell>
          <cell r="H1807" t="str">
            <v>011807</v>
          </cell>
          <cell r="I1807" t="str">
            <v>1</v>
          </cell>
        </row>
        <row r="1808">
          <cell r="A1808" t="str">
            <v>TUMBESTUMBESCORRALES</v>
          </cell>
          <cell r="B1808" t="str">
            <v>24</v>
          </cell>
          <cell r="C1808" t="str">
            <v>01</v>
          </cell>
          <cell r="D1808" t="str">
            <v>02</v>
          </cell>
          <cell r="E1808" t="str">
            <v>TUMBES</v>
          </cell>
          <cell r="F1808" t="str">
            <v>TUMBES</v>
          </cell>
          <cell r="G1808" t="str">
            <v>CORRALES</v>
          </cell>
          <cell r="H1808" t="str">
            <v>011808</v>
          </cell>
          <cell r="I1808" t="str">
            <v>2</v>
          </cell>
        </row>
        <row r="1809">
          <cell r="A1809" t="str">
            <v>TUMBESTUMBESLA CRUZ</v>
          </cell>
          <cell r="B1809" t="str">
            <v>24</v>
          </cell>
          <cell r="C1809" t="str">
            <v>01</v>
          </cell>
          <cell r="D1809" t="str">
            <v>03</v>
          </cell>
          <cell r="E1809" t="str">
            <v>TUMBES</v>
          </cell>
          <cell r="F1809" t="str">
            <v>TUMBES</v>
          </cell>
          <cell r="G1809" t="str">
            <v>LA CRUZ</v>
          </cell>
          <cell r="H1809" t="str">
            <v>011809</v>
          </cell>
          <cell r="I1809" t="str">
            <v>2</v>
          </cell>
        </row>
        <row r="1810">
          <cell r="A1810" t="str">
            <v>TUMBESTUMBESPAMPAS DE HOSPITAL</v>
          </cell>
          <cell r="B1810" t="str">
            <v>24</v>
          </cell>
          <cell r="C1810" t="str">
            <v>01</v>
          </cell>
          <cell r="D1810" t="str">
            <v>04</v>
          </cell>
          <cell r="E1810" t="str">
            <v>TUMBES</v>
          </cell>
          <cell r="F1810" t="str">
            <v>TUMBES</v>
          </cell>
          <cell r="G1810" t="str">
            <v>PAMPAS DE HOSPITAL</v>
          </cell>
          <cell r="H1810" t="str">
            <v>011810</v>
          </cell>
          <cell r="I1810" t="str">
            <v>2</v>
          </cell>
        </row>
        <row r="1811">
          <cell r="A1811" t="str">
            <v>TUMBESTUMBESSAN JACINTO</v>
          </cell>
          <cell r="B1811" t="str">
            <v>24</v>
          </cell>
          <cell r="C1811" t="str">
            <v>01</v>
          </cell>
          <cell r="D1811" t="str">
            <v>05</v>
          </cell>
          <cell r="E1811" t="str">
            <v>TUMBES</v>
          </cell>
          <cell r="F1811" t="str">
            <v>TUMBES</v>
          </cell>
          <cell r="G1811" t="str">
            <v>SAN JACINTO</v>
          </cell>
          <cell r="H1811" t="str">
            <v>011811</v>
          </cell>
          <cell r="I1811" t="str">
            <v>2</v>
          </cell>
        </row>
        <row r="1812">
          <cell r="A1812" t="str">
            <v>TUMBESTUMBESSAN JUAN DE LA VIRGEN</v>
          </cell>
          <cell r="B1812" t="str">
            <v>24</v>
          </cell>
          <cell r="C1812" t="str">
            <v>01</v>
          </cell>
          <cell r="D1812" t="str">
            <v>06</v>
          </cell>
          <cell r="E1812" t="str">
            <v>TUMBES</v>
          </cell>
          <cell r="F1812" t="str">
            <v>TUMBES</v>
          </cell>
          <cell r="G1812" t="str">
            <v>SAN JUAN DE LA VIRGEN</v>
          </cell>
          <cell r="H1812" t="str">
            <v>011812</v>
          </cell>
          <cell r="I1812" t="str">
            <v>2</v>
          </cell>
        </row>
        <row r="1813">
          <cell r="A1813" t="str">
            <v>TUMBESCONTRALMIRANTE VILLARZORRITOS</v>
          </cell>
          <cell r="B1813" t="str">
            <v>24</v>
          </cell>
          <cell r="C1813" t="str">
            <v>02</v>
          </cell>
          <cell r="D1813" t="str">
            <v>01</v>
          </cell>
          <cell r="E1813" t="str">
            <v>TUMBES</v>
          </cell>
          <cell r="F1813" t="str">
            <v>CONTRALMIRANTE VILLAR</v>
          </cell>
          <cell r="G1813" t="str">
            <v>ZORRITOS</v>
          </cell>
          <cell r="H1813" t="str">
            <v>012316</v>
          </cell>
          <cell r="I1813" t="str">
            <v>1</v>
          </cell>
        </row>
        <row r="1814">
          <cell r="A1814" t="str">
            <v>TUMBESCONTRALMIRANTE VILLARCASITAS</v>
          </cell>
          <cell r="B1814" t="str">
            <v>24</v>
          </cell>
          <cell r="C1814" t="str">
            <v>02</v>
          </cell>
          <cell r="D1814" t="str">
            <v>02</v>
          </cell>
          <cell r="E1814" t="str">
            <v>TUMBES</v>
          </cell>
          <cell r="F1814" t="str">
            <v>CONTRALMIRANTE VILLAR</v>
          </cell>
          <cell r="G1814" t="str">
            <v>CASITAS</v>
          </cell>
          <cell r="H1814" t="str">
            <v>011814</v>
          </cell>
          <cell r="I1814" t="str">
            <v>2</v>
          </cell>
        </row>
        <row r="1815">
          <cell r="A1815" t="str">
            <v>TUMBESZARUMILLAZARUMILLA</v>
          </cell>
          <cell r="B1815" t="str">
            <v>24</v>
          </cell>
          <cell r="C1815" t="str">
            <v>03</v>
          </cell>
          <cell r="D1815" t="str">
            <v>01</v>
          </cell>
          <cell r="E1815" t="str">
            <v>TUMBES</v>
          </cell>
          <cell r="F1815" t="str">
            <v>ZARUMILLA</v>
          </cell>
          <cell r="G1815" t="str">
            <v>ZARUMILLA</v>
          </cell>
          <cell r="H1815" t="str">
            <v>012707</v>
          </cell>
          <cell r="I1815" t="str">
            <v>1</v>
          </cell>
        </row>
        <row r="1816">
          <cell r="A1816" t="str">
            <v>TUMBESZARUMILLAAGUAS VERDES</v>
          </cell>
          <cell r="B1816" t="str">
            <v>24</v>
          </cell>
          <cell r="C1816" t="str">
            <v>03</v>
          </cell>
          <cell r="D1816" t="str">
            <v>02</v>
          </cell>
          <cell r="E1816" t="str">
            <v>TUMBES</v>
          </cell>
          <cell r="F1816" t="str">
            <v>ZARUMILLA</v>
          </cell>
          <cell r="G1816" t="str">
            <v>AGUAS VERDES</v>
          </cell>
          <cell r="H1816" t="str">
            <v>011816</v>
          </cell>
          <cell r="I1816" t="str">
            <v>2</v>
          </cell>
        </row>
        <row r="1817">
          <cell r="A1817" t="str">
            <v>TUMBESZARUMILLAMATAPALO</v>
          </cell>
          <cell r="B1817" t="str">
            <v>24</v>
          </cell>
          <cell r="C1817" t="str">
            <v>03</v>
          </cell>
          <cell r="D1817" t="str">
            <v>03</v>
          </cell>
          <cell r="E1817" t="str">
            <v>TUMBES</v>
          </cell>
          <cell r="F1817" t="str">
            <v>ZARUMILLA</v>
          </cell>
          <cell r="G1817" t="str">
            <v>MATAPALO</v>
          </cell>
          <cell r="H1817" t="str">
            <v>011817</v>
          </cell>
          <cell r="I1817" t="str">
            <v>2</v>
          </cell>
        </row>
        <row r="1818">
          <cell r="A1818" t="str">
            <v>TUMBESZARUMILLAPAPAYAL</v>
          </cell>
          <cell r="B1818" t="str">
            <v>24</v>
          </cell>
          <cell r="C1818" t="str">
            <v>03</v>
          </cell>
          <cell r="D1818" t="str">
            <v>04</v>
          </cell>
          <cell r="E1818" t="str">
            <v>TUMBES</v>
          </cell>
          <cell r="F1818" t="str">
            <v>ZARUMILLA</v>
          </cell>
          <cell r="G1818" t="str">
            <v>PAPAYAL</v>
          </cell>
          <cell r="H1818" t="str">
            <v>011818</v>
          </cell>
          <cell r="I1818" t="str">
            <v>2</v>
          </cell>
        </row>
        <row r="1819">
          <cell r="A1819" t="str">
            <v>UCAYALICORONEL PORTILLOCALLARIA</v>
          </cell>
          <cell r="B1819" t="str">
            <v>25</v>
          </cell>
          <cell r="C1819" t="str">
            <v>01</v>
          </cell>
          <cell r="D1819" t="str">
            <v>01</v>
          </cell>
          <cell r="E1819" t="str">
            <v>UCAYALI</v>
          </cell>
          <cell r="F1819" t="str">
            <v>CORONEL PORTILLO</v>
          </cell>
          <cell r="G1819" t="str">
            <v>CALLARIA</v>
          </cell>
          <cell r="H1819" t="str">
            <v>011819</v>
          </cell>
          <cell r="I1819" t="str">
            <v>1</v>
          </cell>
        </row>
        <row r="1820">
          <cell r="A1820" t="str">
            <v>UCAYALICORONEL PORTILLOCAMPOVERDE</v>
          </cell>
          <cell r="B1820" t="str">
            <v>25</v>
          </cell>
          <cell r="C1820" t="str">
            <v>01</v>
          </cell>
          <cell r="D1820" t="str">
            <v>02</v>
          </cell>
          <cell r="E1820" t="str">
            <v>UCAYALI</v>
          </cell>
          <cell r="F1820" t="str">
            <v>CORONEL PORTILLO</v>
          </cell>
          <cell r="G1820" t="str">
            <v>CAMPOVERDE</v>
          </cell>
          <cell r="H1820" t="str">
            <v>011821</v>
          </cell>
          <cell r="I1820" t="str">
            <v>2</v>
          </cell>
        </row>
        <row r="1821">
          <cell r="A1821" t="str">
            <v>UCAYALICORONEL PORTILLOIPARIA</v>
          </cell>
          <cell r="B1821" t="str">
            <v>25</v>
          </cell>
          <cell r="C1821" t="str">
            <v>01</v>
          </cell>
          <cell r="D1821" t="str">
            <v>03</v>
          </cell>
          <cell r="E1821" t="str">
            <v>UCAYALI</v>
          </cell>
          <cell r="F1821" t="str">
            <v>CORONEL PORTILLO</v>
          </cell>
          <cell r="G1821" t="str">
            <v>IPARIA</v>
          </cell>
          <cell r="H1821" t="str">
            <v>013003</v>
          </cell>
          <cell r="I1821" t="str">
            <v>2</v>
          </cell>
        </row>
        <row r="1822">
          <cell r="A1822" t="str">
            <v>UCAYALICORONEL PORTILLOMASISEA</v>
          </cell>
          <cell r="B1822" t="str">
            <v>25</v>
          </cell>
          <cell r="C1822" t="str">
            <v>01</v>
          </cell>
          <cell r="D1822" t="str">
            <v>04</v>
          </cell>
          <cell r="E1822" t="str">
            <v>UCAYALI</v>
          </cell>
          <cell r="F1822" t="str">
            <v>CORONEL PORTILLO</v>
          </cell>
          <cell r="G1822" t="str">
            <v>MASISEA</v>
          </cell>
          <cell r="H1822" t="str">
            <v>012326</v>
          </cell>
          <cell r="I1822" t="str">
            <v>2</v>
          </cell>
        </row>
        <row r="1823">
          <cell r="A1823" t="str">
            <v>UCAYALICORONEL PORTILLOYARINACOCHA</v>
          </cell>
          <cell r="B1823" t="str">
            <v>25</v>
          </cell>
          <cell r="C1823" t="str">
            <v>01</v>
          </cell>
          <cell r="D1823" t="str">
            <v>05</v>
          </cell>
          <cell r="E1823" t="str">
            <v>UCAYALI</v>
          </cell>
          <cell r="F1823" t="str">
            <v>CORONEL PORTILLO</v>
          </cell>
          <cell r="G1823" t="str">
            <v>YARINACOCHA</v>
          </cell>
          <cell r="H1823" t="str">
            <v>011820</v>
          </cell>
          <cell r="I1823" t="str">
            <v>2</v>
          </cell>
        </row>
        <row r="1824">
          <cell r="A1824" t="str">
            <v>UCAYALICORONEL PORTILLONUEVA REQUENA</v>
          </cell>
          <cell r="B1824" t="str">
            <v>25</v>
          </cell>
          <cell r="C1824" t="str">
            <v>01</v>
          </cell>
          <cell r="D1824" t="str">
            <v>06</v>
          </cell>
          <cell r="E1824" t="str">
            <v>UCAYALI</v>
          </cell>
          <cell r="F1824" t="str">
            <v>CORONEL PORTILLO</v>
          </cell>
          <cell r="G1824" t="str">
            <v>NUEVA REQUENA</v>
          </cell>
          <cell r="H1824" t="str">
            <v>011824</v>
          </cell>
          <cell r="I1824" t="str">
            <v>2</v>
          </cell>
        </row>
        <row r="1825">
          <cell r="A1825" t="str">
            <v>UCAYALIATALAYARAYMONDI</v>
          </cell>
          <cell r="B1825" t="str">
            <v>25</v>
          </cell>
          <cell r="C1825" t="str">
            <v>02</v>
          </cell>
          <cell r="D1825" t="str">
            <v>01</v>
          </cell>
          <cell r="E1825" t="str">
            <v>UCAYALI</v>
          </cell>
          <cell r="F1825" t="str">
            <v>ATALAYA</v>
          </cell>
          <cell r="G1825" t="str">
            <v>RAYMONDI</v>
          </cell>
          <cell r="H1825" t="str">
            <v>011825</v>
          </cell>
          <cell r="I1825" t="str">
            <v>1</v>
          </cell>
        </row>
        <row r="1826">
          <cell r="A1826" t="str">
            <v>UCAYALIATALAYASEPAHUA</v>
          </cell>
          <cell r="B1826" t="str">
            <v>25</v>
          </cell>
          <cell r="C1826" t="str">
            <v>02</v>
          </cell>
          <cell r="D1826" t="str">
            <v>02</v>
          </cell>
          <cell r="E1826" t="str">
            <v>UCAYALI</v>
          </cell>
          <cell r="F1826" t="str">
            <v>ATALAYA</v>
          </cell>
          <cell r="G1826" t="str">
            <v>SEPAHUA</v>
          </cell>
          <cell r="H1826" t="str">
            <v>011826</v>
          </cell>
          <cell r="I1826" t="str">
            <v>2</v>
          </cell>
        </row>
        <row r="1827">
          <cell r="A1827" t="str">
            <v>UCAYALIATALAYATAHUANIA</v>
          </cell>
          <cell r="B1827" t="str">
            <v>25</v>
          </cell>
          <cell r="C1827" t="str">
            <v>02</v>
          </cell>
          <cell r="D1827" t="str">
            <v>03</v>
          </cell>
          <cell r="E1827" t="str">
            <v>UCAYALI</v>
          </cell>
          <cell r="F1827" t="str">
            <v>ATALAYA</v>
          </cell>
          <cell r="G1827" t="str">
            <v>TAHUANIA</v>
          </cell>
          <cell r="H1827" t="str">
            <v>011827</v>
          </cell>
          <cell r="I1827" t="str">
            <v>2</v>
          </cell>
        </row>
        <row r="1828">
          <cell r="A1828" t="str">
            <v>UCAYALIATALAYAYURUA</v>
          </cell>
          <cell r="B1828" t="str">
            <v>25</v>
          </cell>
          <cell r="C1828" t="str">
            <v>02</v>
          </cell>
          <cell r="D1828" t="str">
            <v>04</v>
          </cell>
          <cell r="E1828" t="str">
            <v>UCAYALI</v>
          </cell>
          <cell r="F1828" t="str">
            <v>ATALAYA</v>
          </cell>
          <cell r="G1828" t="str">
            <v>YURUA</v>
          </cell>
          <cell r="H1828" t="str">
            <v>011828</v>
          </cell>
          <cell r="I1828" t="str">
            <v>2</v>
          </cell>
        </row>
        <row r="1829">
          <cell r="A1829" t="str">
            <v>UCAYALIPADRE ABADPADRE ABAD</v>
          </cell>
          <cell r="B1829" t="str">
            <v>25</v>
          </cell>
          <cell r="C1829" t="str">
            <v>03</v>
          </cell>
          <cell r="D1829" t="str">
            <v>01</v>
          </cell>
          <cell r="E1829" t="str">
            <v>UCAYALI</v>
          </cell>
          <cell r="F1829" t="str">
            <v>PADRE ABAD</v>
          </cell>
          <cell r="G1829" t="str">
            <v>PADRE ABAD</v>
          </cell>
          <cell r="H1829" t="str">
            <v>011829</v>
          </cell>
          <cell r="I1829" t="str">
            <v>1</v>
          </cell>
        </row>
        <row r="1830">
          <cell r="A1830" t="str">
            <v>UCAYALIPADRE ABADIRAZOLA</v>
          </cell>
          <cell r="B1830" t="str">
            <v>25</v>
          </cell>
          <cell r="C1830" t="str">
            <v>03</v>
          </cell>
          <cell r="D1830" t="str">
            <v>02</v>
          </cell>
          <cell r="E1830" t="str">
            <v>UCAYALI</v>
          </cell>
          <cell r="F1830" t="str">
            <v>PADRE ABAD</v>
          </cell>
          <cell r="G1830" t="str">
            <v>IRAZOLA</v>
          </cell>
          <cell r="H1830" t="str">
            <v>012325</v>
          </cell>
          <cell r="I1830" t="str">
            <v>2</v>
          </cell>
        </row>
        <row r="1831">
          <cell r="A1831" t="str">
            <v>UCAYALIPADRE ABADCURIMANA</v>
          </cell>
          <cell r="B1831" t="str">
            <v>25</v>
          </cell>
          <cell r="C1831" t="str">
            <v>03</v>
          </cell>
          <cell r="D1831" t="str">
            <v>03</v>
          </cell>
          <cell r="E1831" t="str">
            <v>UCAYALI</v>
          </cell>
          <cell r="F1831" t="str">
            <v>PADRE ABAD</v>
          </cell>
          <cell r="G1831" t="str">
            <v>CURIMANA</v>
          </cell>
          <cell r="H1831" t="str">
            <v>011831</v>
          </cell>
          <cell r="I1831" t="str">
            <v>2</v>
          </cell>
        </row>
        <row r="1832">
          <cell r="A1832" t="str">
            <v>UCAYALIPURUSPURUS</v>
          </cell>
          <cell r="B1832" t="str">
            <v>25</v>
          </cell>
          <cell r="C1832" t="str">
            <v>04</v>
          </cell>
          <cell r="D1832" t="str">
            <v>01</v>
          </cell>
          <cell r="E1832" t="str">
            <v>UCAYALI</v>
          </cell>
          <cell r="F1832" t="str">
            <v>PURUS</v>
          </cell>
          <cell r="G1832" t="str">
            <v>PURUS</v>
          </cell>
          <cell r="H1832" t="str">
            <v>011832</v>
          </cell>
          <cell r="I1832" t="str">
            <v>1</v>
          </cell>
        </row>
        <row r="1833">
          <cell r="A1833" t="str">
            <v>AMAZONASBAGUABAGUA</v>
          </cell>
          <cell r="B1833" t="str">
            <v>01</v>
          </cell>
          <cell r="C1833" t="str">
            <v>02</v>
          </cell>
          <cell r="D1833" t="str">
            <v>00</v>
          </cell>
          <cell r="E1833" t="str">
            <v>AMAZONAS</v>
          </cell>
          <cell r="F1833" t="str">
            <v>BAGUA</v>
          </cell>
          <cell r="G1833" t="str">
            <v>BAGUA</v>
          </cell>
          <cell r="H1833" t="str">
            <v>012825</v>
          </cell>
          <cell r="I1833" t="str">
            <v>1</v>
          </cell>
        </row>
      </sheetData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CION MAD.CITES"/>
      <sheetName val="ORQUIDEAS"/>
      <sheetName val="CACTUS,PALO DE ROSA ORQ."/>
    </sheetNames>
    <sheetDataSet>
      <sheetData sheetId="0">
        <row r="5">
          <cell r="L5" t="str">
            <v>Republica Dominicana</v>
          </cell>
          <cell r="M5">
            <v>55947.7696</v>
          </cell>
        </row>
        <row r="6">
          <cell r="L6" t="str">
            <v>China</v>
          </cell>
          <cell r="M6">
            <v>267490.40000000002</v>
          </cell>
        </row>
        <row r="7">
          <cell r="L7" t="str">
            <v>Estados Unidos</v>
          </cell>
          <cell r="M7">
            <v>500455.4412</v>
          </cell>
        </row>
        <row r="8">
          <cell r="L8" t="str">
            <v>México</v>
          </cell>
          <cell r="M8">
            <v>1025382.38063</v>
          </cell>
        </row>
      </sheetData>
      <sheetData sheetId="1">
        <row r="4">
          <cell r="J4" t="str">
            <v>Estados Unidos</v>
          </cell>
          <cell r="K4">
            <v>6408</v>
          </cell>
        </row>
        <row r="5">
          <cell r="J5" t="str">
            <v>Singapur</v>
          </cell>
          <cell r="K5">
            <v>2171</v>
          </cell>
        </row>
        <row r="6">
          <cell r="J6" t="str">
            <v>Guatemala</v>
          </cell>
          <cell r="K6">
            <v>977</v>
          </cell>
        </row>
        <row r="7">
          <cell r="J7" t="str">
            <v>Rusia</v>
          </cell>
          <cell r="K7">
            <v>887</v>
          </cell>
        </row>
        <row r="8">
          <cell r="J8" t="str">
            <v>Ucrania</v>
          </cell>
          <cell r="K8">
            <v>485</v>
          </cell>
        </row>
        <row r="9">
          <cell r="J9" t="str">
            <v>Reino Unido</v>
          </cell>
          <cell r="K9">
            <v>440</v>
          </cell>
        </row>
        <row r="10">
          <cell r="J10" t="str">
            <v>México</v>
          </cell>
          <cell r="K10">
            <v>141</v>
          </cell>
        </row>
        <row r="11">
          <cell r="J11" t="str">
            <v>Otros</v>
          </cell>
          <cell r="K11">
            <v>113</v>
          </cell>
        </row>
      </sheetData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0">
          <cell r="J30">
            <v>1209382.1762999999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ts_MF-COC y CW-COC"/>
      <sheetName val="TD 1_FM-COC"/>
      <sheetName val="TD 2_CW-FM"/>
      <sheetName val="TD 3_MF y CW"/>
      <sheetName val="TD 4_Modalidad"/>
      <sheetName val="TD 5_p dpto"/>
      <sheetName val="TD 6_Tipo certific"/>
      <sheetName val="Cuadros 1 y 2_31Dic2021"/>
      <sheetName val="Cuadro 3_Transf__COC_31Dic2021"/>
      <sheetName val="Gráfico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G4" t="str">
            <v>Loreto</v>
          </cell>
          <cell r="H4">
            <v>235460.52</v>
          </cell>
        </row>
        <row r="5">
          <cell r="G5" t="str">
            <v>Madre de Dios</v>
          </cell>
          <cell r="H5">
            <v>601535.05000000005</v>
          </cell>
        </row>
        <row r="6">
          <cell r="G6" t="str">
            <v>Ucayali</v>
          </cell>
          <cell r="H6">
            <v>452076.15</v>
          </cell>
        </row>
        <row r="13">
          <cell r="G13" t="str">
            <v>FM/CoC</v>
          </cell>
          <cell r="H13">
            <v>1229172.0599999998</v>
          </cell>
        </row>
        <row r="14">
          <cell r="G14" t="str">
            <v>CW/FM</v>
          </cell>
          <cell r="H14">
            <v>59899.66</v>
          </cell>
        </row>
        <row r="18">
          <cell r="G18" t="str">
            <v>FM/CoC</v>
          </cell>
          <cell r="H18">
            <v>12</v>
          </cell>
        </row>
        <row r="19">
          <cell r="G19" t="str">
            <v>CW/FM</v>
          </cell>
          <cell r="H19">
            <v>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ciones Anuario 2021"/>
      <sheetName val="Autorizaciones anuario ESPECIES"/>
      <sheetName val="RESUMEN TODOS"/>
    </sheetNames>
    <sheetDataSet>
      <sheetData sheetId="0"/>
      <sheetData sheetId="1"/>
      <sheetData sheetId="2">
        <row r="14">
          <cell r="C14" t="str">
            <v>Arequipa</v>
          </cell>
          <cell r="D14" t="str">
            <v>Ica</v>
          </cell>
          <cell r="E14" t="str">
            <v>Tacna</v>
          </cell>
        </row>
        <row r="15">
          <cell r="B15" t="str">
            <v>Pato gargantillo (Anas bahamensis)</v>
          </cell>
          <cell r="C15"/>
          <cell r="D15"/>
          <cell r="E15">
            <v>6</v>
          </cell>
        </row>
        <row r="16">
          <cell r="B16" t="str">
            <v>Pato acanelado (Anas cyanoptera)</v>
          </cell>
          <cell r="C16">
            <v>8</v>
          </cell>
          <cell r="D16"/>
          <cell r="E16"/>
        </row>
        <row r="17">
          <cell r="B17" t="str">
            <v>Vizcacha (Lagidium peruanum)</v>
          </cell>
          <cell r="C17">
            <v>9</v>
          </cell>
          <cell r="D17"/>
          <cell r="E17"/>
        </row>
        <row r="18">
          <cell r="B18" t="str">
            <v>Liebre europea (Lepus europaeus)</v>
          </cell>
          <cell r="C18">
            <v>130</v>
          </cell>
          <cell r="D18" t="str">
            <v>CUOTA LIBRE</v>
          </cell>
          <cell r="E18">
            <v>8</v>
          </cell>
        </row>
        <row r="19">
          <cell r="B19" t="str">
            <v>Perdiz cordillerana (Nothoprocta ornata)</v>
          </cell>
          <cell r="C19"/>
          <cell r="D19">
            <v>2</v>
          </cell>
          <cell r="E19">
            <v>4</v>
          </cell>
        </row>
        <row r="20">
          <cell r="B20" t="str">
            <v>Perdiz andina (Nothoprocta pentlandii)</v>
          </cell>
          <cell r="C20">
            <v>20</v>
          </cell>
          <cell r="D20">
            <v>2</v>
          </cell>
          <cell r="E20"/>
        </row>
        <row r="21">
          <cell r="B21" t="str">
            <v>Paloma ceniza (Patagioenas maculosa)</v>
          </cell>
          <cell r="C21">
            <v>5</v>
          </cell>
          <cell r="D21"/>
          <cell r="E21"/>
        </row>
        <row r="22">
          <cell r="B22" t="str">
            <v>Paloma madrugadora (Zenaida auriculata)</v>
          </cell>
          <cell r="C22">
            <v>20</v>
          </cell>
          <cell r="D22"/>
          <cell r="E22"/>
        </row>
        <row r="23">
          <cell r="B23" t="str">
            <v>Cuculí (Zenaida meloda)</v>
          </cell>
          <cell r="C23">
            <v>20</v>
          </cell>
          <cell r="D23"/>
          <cell r="E23"/>
        </row>
        <row r="74">
          <cell r="C74" t="str">
            <v>CANTIDADES</v>
          </cell>
        </row>
        <row r="75">
          <cell r="B75" t="str">
            <v>NYMPHALIDAE (MARIPOSA)</v>
          </cell>
          <cell r="C75">
            <v>227800</v>
          </cell>
        </row>
        <row r="76">
          <cell r="B76" t="str">
            <v>PAPILIONIDAE (MARIPOSA)</v>
          </cell>
          <cell r="C76">
            <v>80000</v>
          </cell>
        </row>
        <row r="77">
          <cell r="B77" t="str">
            <v>PIERIDAE (MARIPOSA)</v>
          </cell>
          <cell r="C77">
            <v>70000</v>
          </cell>
        </row>
        <row r="78">
          <cell r="B78" t="str">
            <v>URANIIDAE (MARIPOSA)</v>
          </cell>
          <cell r="C78">
            <v>50000</v>
          </cell>
        </row>
        <row r="79">
          <cell r="B79" t="str">
            <v>RIODINIDAE (MARIPOSA)</v>
          </cell>
          <cell r="C79">
            <v>40000</v>
          </cell>
        </row>
        <row r="80">
          <cell r="B80" t="str">
            <v>ACRIDIDAE (GRILLO)</v>
          </cell>
          <cell r="C80">
            <v>24000</v>
          </cell>
        </row>
        <row r="81">
          <cell r="B81" t="str">
            <v>LYCAENIDAE (MARIPOSA)</v>
          </cell>
          <cell r="C81">
            <v>10000</v>
          </cell>
        </row>
        <row r="82">
          <cell r="B82" t="str">
            <v>NOCTUNIDAE (MARIPOSA)</v>
          </cell>
          <cell r="C82">
            <v>10000</v>
          </cell>
        </row>
        <row r="83">
          <cell r="B83" t="str">
            <v>SATURNIIDAE (MARIPOSA)</v>
          </cell>
          <cell r="C83">
            <v>10000</v>
          </cell>
        </row>
        <row r="84">
          <cell r="B84" t="str">
            <v>SCARABIDAE (ESCARABAJO)</v>
          </cell>
          <cell r="C84">
            <v>8000</v>
          </cell>
        </row>
        <row r="85">
          <cell r="B85" t="str">
            <v>CERAMBYCIDAE (ESCARABAJO)</v>
          </cell>
          <cell r="C85">
            <v>4000</v>
          </cell>
        </row>
        <row r="86">
          <cell r="B86" t="str">
            <v>RUTELINAE (ESCARABAJO)</v>
          </cell>
          <cell r="C86">
            <v>4000</v>
          </cell>
        </row>
        <row r="87">
          <cell r="B87" t="str">
            <v>THERAPHOSIDAE (TARANTULA)</v>
          </cell>
          <cell r="C87">
            <v>4000</v>
          </cell>
        </row>
        <row r="88">
          <cell r="B88" t="str">
            <v>EREBIIDAE (MARIPOSA)</v>
          </cell>
          <cell r="C88">
            <v>4000</v>
          </cell>
        </row>
        <row r="89">
          <cell r="B89" t="str">
            <v>BUPRESTIDAE (ESCARABAJO)</v>
          </cell>
          <cell r="C89">
            <v>2000</v>
          </cell>
        </row>
        <row r="90">
          <cell r="B90" t="str">
            <v>FORMICIDAE (HORMIGA)</v>
          </cell>
          <cell r="C90">
            <v>2000</v>
          </cell>
        </row>
        <row r="91">
          <cell r="B91" t="str">
            <v>LUCANIDAE (ESCARABAJO)</v>
          </cell>
          <cell r="C91">
            <v>2000</v>
          </cell>
        </row>
        <row r="92">
          <cell r="B92" t="str">
            <v>MANTIDAE (MANTIS)</v>
          </cell>
          <cell r="C92">
            <v>2000</v>
          </cell>
        </row>
        <row r="93">
          <cell r="B93" t="str">
            <v>POMPILIDAE (AVISPA)</v>
          </cell>
          <cell r="C93">
            <v>2000</v>
          </cell>
        </row>
        <row r="94">
          <cell r="B94" t="str">
            <v>SCORPIONIDAE (ESCORPION)</v>
          </cell>
          <cell r="C94">
            <v>2000</v>
          </cell>
        </row>
        <row r="95">
          <cell r="B95" t="str">
            <v>TETTIGONIIDAE (GRILLO)</v>
          </cell>
          <cell r="C95">
            <v>2000</v>
          </cell>
        </row>
        <row r="96">
          <cell r="B96" t="str">
            <v>PHASMATODAE (INSECTOS PALO)</v>
          </cell>
          <cell r="C96">
            <v>1000</v>
          </cell>
        </row>
        <row r="97">
          <cell r="B97" t="str">
            <v>SCOLOPENDRIDAE (CIEMPIES)</v>
          </cell>
          <cell r="C97">
            <v>1000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CION MADERABLE"/>
      <sheetName val="IMPORTACIONES MADERABLE"/>
      <sheetName val="EXPORTACION NO MAD"/>
      <sheetName val="IMPORTACION NO MAD"/>
      <sheetName val="BALANZA COMERCIAL"/>
      <sheetName val="EXPORTACION DE FAUNA SIL"/>
      <sheetName val="IMPORTACION FAUSA SILV"/>
      <sheetName val="Hoja3"/>
    </sheetNames>
    <sheetDataSet>
      <sheetData sheetId="0">
        <row r="4">
          <cell r="F4" t="str">
            <v>Papel y cartón; manufacturas de pasta de celulosa, de papel o cartón</v>
          </cell>
          <cell r="G4">
            <v>89839952</v>
          </cell>
        </row>
        <row r="5">
          <cell r="F5" t="str">
            <v>Madera incluidas tablillas y frisos para parques,perfilada longitudinalmente</v>
          </cell>
          <cell r="G5">
            <v>66865913.649999999</v>
          </cell>
        </row>
        <row r="6">
          <cell r="F6" t="str">
            <v>Madera aserrada</v>
          </cell>
          <cell r="G6">
            <v>30744169.800000004</v>
          </cell>
        </row>
        <row r="7">
          <cell r="F7" t="str">
            <v>Madera manufacturada</v>
          </cell>
          <cell r="G7">
            <v>7392822.0300000003</v>
          </cell>
        </row>
        <row r="8">
          <cell r="F8" t="str">
            <v>Muebles de madera</v>
          </cell>
          <cell r="G8">
            <v>3883678.13</v>
          </cell>
        </row>
        <row r="9">
          <cell r="F9" t="str">
            <v>Madera contrachapada (Triplay) chapada y madera estratificada similar</v>
          </cell>
          <cell r="G9">
            <v>2933041.2199999997</v>
          </cell>
        </row>
        <row r="10">
          <cell r="F10" t="str">
            <v>Otros</v>
          </cell>
          <cell r="G10">
            <v>4001814.83</v>
          </cell>
        </row>
      </sheetData>
      <sheetData sheetId="1">
        <row r="4">
          <cell r="F4" t="str">
            <v>Papel y cartón; manufacturas de pasta de celulosa, de papel o cartón</v>
          </cell>
          <cell r="G4">
            <v>532453530.05000007</v>
          </cell>
        </row>
        <row r="5">
          <cell r="F5" t="str">
            <v>Tableros</v>
          </cell>
          <cell r="G5">
            <v>258569203.59000003</v>
          </cell>
        </row>
        <row r="6">
          <cell r="F6" t="str">
            <v>Muebles de madera</v>
          </cell>
          <cell r="G6">
            <v>97230605.480000004</v>
          </cell>
        </row>
        <row r="7">
          <cell r="F7" t="str">
            <v>Pasta química de madera a la sosa (soda) o al sulfato, excepto la pasta para disolver</v>
          </cell>
          <cell r="G7">
            <v>85794614.049999997</v>
          </cell>
        </row>
        <row r="8">
          <cell r="F8" t="str">
            <v>Madera contrachapada (Triplay) chapada y madera estratificada similar</v>
          </cell>
          <cell r="G8">
            <v>50635655.860000007</v>
          </cell>
        </row>
        <row r="9">
          <cell r="F9" t="str">
            <v>Madera aserrada o desbastada longitudinalmente, cortada o desenrollada</v>
          </cell>
          <cell r="G9">
            <v>47955737.890000001</v>
          </cell>
        </row>
        <row r="10">
          <cell r="F10" t="str">
            <v>Madera manufacturada</v>
          </cell>
          <cell r="G10">
            <v>23353746.190000005</v>
          </cell>
        </row>
        <row r="11">
          <cell r="F11" t="str">
            <v>Papel o cartón para reciclar (desperdicios y desechos)</v>
          </cell>
          <cell r="G11">
            <v>18648988.620000001</v>
          </cell>
        </row>
        <row r="12">
          <cell r="F12" t="str">
            <v>Otros</v>
          </cell>
          <cell r="G12">
            <v>15033295.539999999</v>
          </cell>
        </row>
      </sheetData>
      <sheetData sheetId="2">
        <row r="4">
          <cell r="F4" t="str">
            <v>Gomas, resinas y demás jugos y extractos vegetales</v>
          </cell>
          <cell r="G4">
            <v>58594787.109999999</v>
          </cell>
        </row>
        <row r="5">
          <cell r="F5" t="str">
            <v xml:space="preserve">Cocos, nueces del Brasil y nueces de marañón </v>
          </cell>
          <cell r="G5">
            <v>51552353</v>
          </cell>
        </row>
        <row r="6">
          <cell r="F6" t="str">
            <v>Tara en polvo</v>
          </cell>
          <cell r="G6">
            <v>49361088.299999997</v>
          </cell>
        </row>
        <row r="7">
          <cell r="F7" t="str">
            <v>Extractos curtientes o tintóreos; taninos y sus derivados</v>
          </cell>
          <cell r="G7">
            <v>33534673.419999998</v>
          </cell>
        </row>
        <row r="8">
          <cell r="F8" t="str">
            <v>Semillas, frutos y esporas, para siembra</v>
          </cell>
          <cell r="G8">
            <v>13144058.359999999</v>
          </cell>
        </row>
        <row r="9">
          <cell r="F9" t="str">
            <v>Preparaciones de hortalizas, frutas u otros frutos o demás partes de plantas</v>
          </cell>
          <cell r="G9">
            <v>9147675.0800000001</v>
          </cell>
        </row>
        <row r="10">
          <cell r="F10" t="str">
            <v>Otros</v>
          </cell>
          <cell r="G10">
            <v>4806596.79</v>
          </cell>
        </row>
      </sheetData>
      <sheetData sheetId="3">
        <row r="4">
          <cell r="F4" t="str">
            <v>Caucho y sus manufacturas</v>
          </cell>
          <cell r="G4">
            <v>17138618.870000001</v>
          </cell>
        </row>
        <row r="5">
          <cell r="F5" t="str">
            <v>Gomas, resinas y demás jugos y extractos vegetales</v>
          </cell>
          <cell r="G5">
            <v>16201321.549999991</v>
          </cell>
        </row>
        <row r="6">
          <cell r="F6" t="str">
            <v>Los demás frutos de cáscara frescos o secos, incluso sin cáscara o mondados</v>
          </cell>
          <cell r="G6">
            <v>13335266.9</v>
          </cell>
        </row>
        <row r="7">
          <cell r="F7" t="str">
            <v xml:space="preserve">Cocos, nueces del Brasil y nueces de marañón </v>
          </cell>
          <cell r="G7">
            <v>11249249.279999999</v>
          </cell>
        </row>
        <row r="8">
          <cell r="F8" t="str">
            <v>Extractos curtientes o tintóreos; taninos y sus derivados</v>
          </cell>
          <cell r="G8">
            <v>4328446.3600000003</v>
          </cell>
        </row>
        <row r="9">
          <cell r="F9" t="str">
            <v>Semillas, frutos y esporas, para siembra.</v>
          </cell>
          <cell r="G9">
            <v>3671640.24</v>
          </cell>
        </row>
        <row r="10">
          <cell r="F10" t="str">
            <v>Asientos y muebles</v>
          </cell>
          <cell r="G10">
            <v>3595934.7700000023</v>
          </cell>
        </row>
        <row r="11">
          <cell r="F11" t="str">
            <v>Aceites esenciales y resinoides</v>
          </cell>
          <cell r="G11">
            <v>2859900.0399999996</v>
          </cell>
        </row>
        <row r="12">
          <cell r="F12" t="str">
            <v>Otros</v>
          </cell>
          <cell r="G12">
            <v>3709246.0300000017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11"/>
  <sheetViews>
    <sheetView tabSelected="1" zoomScaleNormal="100" workbookViewId="0">
      <selection activeCell="B35" sqref="B35"/>
    </sheetView>
  </sheetViews>
  <sheetFormatPr baseColWidth="10" defaultColWidth="9.140625" defaultRowHeight="12.75"/>
  <cols>
    <col min="1" max="1" width="22.7109375" style="2" customWidth="1"/>
    <col min="2" max="2" width="17.7109375" style="2" customWidth="1"/>
    <col min="3" max="3" width="5.28515625" style="2" customWidth="1"/>
    <col min="4" max="4" width="16.85546875" style="16" customWidth="1"/>
    <col min="5" max="5" width="6" style="2" customWidth="1"/>
    <col min="6" max="6" width="19.140625" style="16" customWidth="1"/>
    <col min="7" max="7" width="5.42578125" style="2" customWidth="1"/>
    <col min="8" max="10" width="9.140625" style="2"/>
    <col min="11" max="11" width="9.5703125" style="2" bestFit="1" customWidth="1"/>
    <col min="12" max="16384" width="9.140625" style="2"/>
  </cols>
  <sheetData>
    <row r="1" spans="1:9">
      <c r="A1" s="452" t="s">
        <v>52</v>
      </c>
      <c r="B1" s="452"/>
      <c r="C1" s="452"/>
      <c r="D1" s="452"/>
      <c r="E1" s="452"/>
      <c r="F1" s="452"/>
      <c r="G1" s="452"/>
      <c r="H1" s="1"/>
      <c r="I1" s="1"/>
    </row>
    <row r="2" spans="1:9">
      <c r="A2" s="453" t="s">
        <v>4</v>
      </c>
      <c r="B2" s="453" t="s">
        <v>41</v>
      </c>
      <c r="C2" s="453"/>
      <c r="D2" s="453"/>
      <c r="E2" s="453"/>
      <c r="F2" s="453"/>
      <c r="G2" s="453"/>
      <c r="H2" s="3"/>
      <c r="I2" s="3"/>
    </row>
    <row r="3" spans="1:9">
      <c r="A3" s="453"/>
      <c r="B3" s="453" t="s">
        <v>53</v>
      </c>
      <c r="C3" s="453"/>
      <c r="D3" s="453" t="s">
        <v>42</v>
      </c>
      <c r="E3" s="453"/>
      <c r="F3" s="453" t="s">
        <v>43</v>
      </c>
      <c r="G3" s="453"/>
    </row>
    <row r="4" spans="1:9">
      <c r="A4" s="453"/>
      <c r="B4" s="12" t="s">
        <v>44</v>
      </c>
      <c r="C4" s="12" t="s">
        <v>25</v>
      </c>
      <c r="D4" s="13" t="s">
        <v>44</v>
      </c>
      <c r="E4" s="12" t="s">
        <v>25</v>
      </c>
      <c r="F4" s="13" t="s">
        <v>44</v>
      </c>
      <c r="G4" s="12" t="s">
        <v>25</v>
      </c>
    </row>
    <row r="5" spans="1:9">
      <c r="A5" s="12" t="s">
        <v>29</v>
      </c>
      <c r="B5" s="14">
        <v>4627.3</v>
      </c>
      <c r="C5" s="14">
        <v>1</v>
      </c>
      <c r="D5" s="15"/>
      <c r="E5" s="14"/>
      <c r="F5" s="15"/>
      <c r="G5" s="14"/>
    </row>
    <row r="6" spans="1:9">
      <c r="A6" s="28" t="s">
        <v>31</v>
      </c>
      <c r="B6" s="29"/>
      <c r="C6" s="29"/>
      <c r="D6" s="30">
        <v>305675.42430000001</v>
      </c>
      <c r="E6" s="29">
        <v>19</v>
      </c>
      <c r="F6" s="30"/>
      <c r="G6" s="29"/>
    </row>
    <row r="7" spans="1:9">
      <c r="A7" s="28" t="s">
        <v>32</v>
      </c>
      <c r="B7" s="29"/>
      <c r="C7" s="29"/>
      <c r="D7" s="30"/>
      <c r="E7" s="29"/>
      <c r="F7" s="30">
        <v>6582.7160000000003</v>
      </c>
      <c r="G7" s="29">
        <v>14</v>
      </c>
    </row>
    <row r="8" spans="1:9">
      <c r="A8" s="28" t="s">
        <v>34</v>
      </c>
      <c r="B8" s="29">
        <v>4097.76</v>
      </c>
      <c r="C8" s="29">
        <v>3</v>
      </c>
      <c r="D8" s="30"/>
      <c r="E8" s="29"/>
      <c r="F8" s="30"/>
      <c r="G8" s="29"/>
    </row>
    <row r="9" spans="1:9">
      <c r="A9" s="12" t="s">
        <v>35</v>
      </c>
      <c r="B9" s="14"/>
      <c r="C9" s="14"/>
      <c r="D9" s="15">
        <v>171740.49919999999</v>
      </c>
      <c r="E9" s="14">
        <v>12</v>
      </c>
      <c r="F9" s="15"/>
      <c r="G9" s="14"/>
    </row>
    <row r="10" spans="1:9">
      <c r="A10" s="12" t="s">
        <v>5</v>
      </c>
      <c r="B10" s="12">
        <f t="shared" ref="B10:G10" si="0">SUM(B5:B9)</f>
        <v>8725.0600000000013</v>
      </c>
      <c r="C10" s="12">
        <f t="shared" si="0"/>
        <v>4</v>
      </c>
      <c r="D10" s="13">
        <f t="shared" si="0"/>
        <v>477415.92350000003</v>
      </c>
      <c r="E10" s="12">
        <f t="shared" si="0"/>
        <v>31</v>
      </c>
      <c r="F10" s="13">
        <f t="shared" si="0"/>
        <v>6582.7160000000003</v>
      </c>
      <c r="G10" s="12">
        <f t="shared" si="0"/>
        <v>14</v>
      </c>
    </row>
    <row r="11" spans="1:9">
      <c r="A11" s="451" t="s">
        <v>45</v>
      </c>
      <c r="B11" s="451"/>
      <c r="C11" s="451"/>
      <c r="D11" s="451"/>
      <c r="E11" s="451"/>
      <c r="F11" s="451"/>
      <c r="G11" s="451"/>
    </row>
  </sheetData>
  <mergeCells count="7">
    <mergeCell ref="A11:G11"/>
    <mergeCell ref="A1:G1"/>
    <mergeCell ref="A2:A4"/>
    <mergeCell ref="B2:G2"/>
    <mergeCell ref="B3:C3"/>
    <mergeCell ref="D3:E3"/>
    <mergeCell ref="F3:G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zoomScale="70" zoomScaleNormal="70" workbookViewId="0">
      <selection activeCell="C23" sqref="C23"/>
    </sheetView>
  </sheetViews>
  <sheetFormatPr baseColWidth="10" defaultRowHeight="15"/>
  <cols>
    <col min="1" max="1" width="46.28515625" customWidth="1"/>
    <col min="2" max="2" width="29.28515625" customWidth="1"/>
    <col min="3" max="3" width="22.5703125" customWidth="1"/>
    <col min="4" max="4" width="20.28515625" customWidth="1"/>
    <col min="5" max="5" width="13.5703125" customWidth="1"/>
  </cols>
  <sheetData>
    <row r="1" spans="1:8">
      <c r="A1" s="108" t="s">
        <v>166</v>
      </c>
    </row>
    <row r="2" spans="1:8">
      <c r="A2" s="105"/>
      <c r="H2" s="106" t="s">
        <v>110</v>
      </c>
    </row>
    <row r="3" spans="1:8">
      <c r="B3" s="466" t="s">
        <v>111</v>
      </c>
      <c r="C3" s="466"/>
      <c r="D3" s="466"/>
    </row>
    <row r="4" spans="1:8">
      <c r="A4" s="37" t="s">
        <v>112</v>
      </c>
      <c r="B4" s="107" t="s">
        <v>65</v>
      </c>
      <c r="C4" s="37" t="s">
        <v>28</v>
      </c>
      <c r="D4" s="37" t="s">
        <v>72</v>
      </c>
      <c r="E4" s="37" t="s">
        <v>73</v>
      </c>
    </row>
    <row r="5" spans="1:8">
      <c r="A5" s="38" t="s">
        <v>113</v>
      </c>
      <c r="B5" s="39"/>
      <c r="C5" s="39"/>
      <c r="D5" s="39">
        <v>6</v>
      </c>
      <c r="E5" s="39">
        <v>6</v>
      </c>
    </row>
    <row r="6" spans="1:8">
      <c r="A6" s="38" t="s">
        <v>114</v>
      </c>
      <c r="B6" s="39">
        <v>8</v>
      </c>
      <c r="C6" s="39"/>
      <c r="D6" s="39"/>
      <c r="E6" s="39">
        <v>8</v>
      </c>
    </row>
    <row r="7" spans="1:8">
      <c r="A7" s="38" t="s">
        <v>115</v>
      </c>
      <c r="B7" s="39">
        <v>9</v>
      </c>
      <c r="C7" s="39"/>
      <c r="D7" s="39"/>
      <c r="E7" s="39">
        <v>9</v>
      </c>
    </row>
    <row r="8" spans="1:8">
      <c r="A8" s="38" t="s">
        <v>116</v>
      </c>
      <c r="B8" s="39">
        <v>130</v>
      </c>
      <c r="C8" s="39" t="s">
        <v>117</v>
      </c>
      <c r="D8" s="39">
        <v>8</v>
      </c>
      <c r="E8" s="39">
        <v>138</v>
      </c>
    </row>
    <row r="9" spans="1:8">
      <c r="A9" s="38" t="s">
        <v>118</v>
      </c>
      <c r="B9" s="39"/>
      <c r="C9" s="39">
        <v>2</v>
      </c>
      <c r="D9" s="39">
        <v>4</v>
      </c>
      <c r="E9" s="39">
        <v>6</v>
      </c>
    </row>
    <row r="10" spans="1:8">
      <c r="A10" s="38" t="s">
        <v>119</v>
      </c>
      <c r="B10" s="39">
        <v>20</v>
      </c>
      <c r="C10" s="39">
        <v>2</v>
      </c>
      <c r="D10" s="39"/>
      <c r="E10" s="39">
        <v>22</v>
      </c>
    </row>
    <row r="11" spans="1:8">
      <c r="A11" s="38" t="s">
        <v>120</v>
      </c>
      <c r="B11" s="39">
        <v>5</v>
      </c>
      <c r="C11" s="39"/>
      <c r="D11" s="39"/>
      <c r="E11" s="39">
        <v>5</v>
      </c>
    </row>
    <row r="12" spans="1:8">
      <c r="A12" s="38" t="s">
        <v>121</v>
      </c>
      <c r="B12" s="39">
        <v>20</v>
      </c>
      <c r="C12" s="39"/>
      <c r="D12" s="39"/>
      <c r="E12" s="39">
        <v>20</v>
      </c>
    </row>
    <row r="13" spans="1:8">
      <c r="A13" s="38" t="s">
        <v>122</v>
      </c>
      <c r="B13" s="39">
        <v>20</v>
      </c>
      <c r="C13" s="39"/>
      <c r="D13" s="39"/>
      <c r="E13" s="39">
        <v>20</v>
      </c>
    </row>
    <row r="14" spans="1:8">
      <c r="A14" s="40" t="s">
        <v>73</v>
      </c>
      <c r="B14" s="41">
        <v>212</v>
      </c>
      <c r="C14" s="41">
        <v>4</v>
      </c>
      <c r="D14" s="41">
        <v>18</v>
      </c>
      <c r="E14" s="41">
        <v>234</v>
      </c>
    </row>
    <row r="16" spans="1:8">
      <c r="A16" s="42" t="s">
        <v>74</v>
      </c>
    </row>
    <row r="19" spans="1:8">
      <c r="H19" t="s">
        <v>123</v>
      </c>
    </row>
    <row r="23" spans="1:8">
      <c r="A23" s="108" t="s">
        <v>167</v>
      </c>
      <c r="H23" s="106" t="s">
        <v>124</v>
      </c>
    </row>
    <row r="24" spans="1:8">
      <c r="A24" s="105"/>
    </row>
    <row r="25" spans="1:8">
      <c r="A25" s="37" t="s">
        <v>112</v>
      </c>
      <c r="B25" s="37" t="s">
        <v>37</v>
      </c>
    </row>
    <row r="26" spans="1:8">
      <c r="A26" s="38" t="s">
        <v>125</v>
      </c>
      <c r="B26" s="39">
        <v>2</v>
      </c>
    </row>
    <row r="27" spans="1:8">
      <c r="A27" s="38" t="s">
        <v>126</v>
      </c>
      <c r="B27" s="39">
        <v>4</v>
      </c>
    </row>
    <row r="28" spans="1:8">
      <c r="A28" s="38" t="s">
        <v>127</v>
      </c>
      <c r="B28" s="39">
        <v>4</v>
      </c>
    </row>
    <row r="29" spans="1:8">
      <c r="A29" s="38" t="s">
        <v>128</v>
      </c>
      <c r="B29" s="39">
        <v>4</v>
      </c>
    </row>
    <row r="30" spans="1:8">
      <c r="A30" s="38" t="s">
        <v>129</v>
      </c>
      <c r="B30" s="39">
        <v>2</v>
      </c>
    </row>
    <row r="31" spans="1:8">
      <c r="A31" s="38" t="s">
        <v>130</v>
      </c>
      <c r="B31" s="39">
        <v>30</v>
      </c>
    </row>
    <row r="32" spans="1:8">
      <c r="A32" s="38" t="s">
        <v>118</v>
      </c>
      <c r="B32" s="39">
        <v>10</v>
      </c>
    </row>
    <row r="33" spans="1:8">
      <c r="A33" s="38" t="s">
        <v>131</v>
      </c>
      <c r="B33" s="39" t="s">
        <v>132</v>
      </c>
    </row>
    <row r="34" spans="1:8">
      <c r="A34" s="38" t="s">
        <v>133</v>
      </c>
      <c r="B34" s="39">
        <v>4</v>
      </c>
    </row>
    <row r="35" spans="1:8">
      <c r="A35" s="38" t="s">
        <v>134</v>
      </c>
      <c r="B35" s="39">
        <v>2</v>
      </c>
    </row>
    <row r="36" spans="1:8">
      <c r="A36" s="38" t="s">
        <v>135</v>
      </c>
      <c r="B36" s="39">
        <v>4</v>
      </c>
    </row>
    <row r="37" spans="1:8">
      <c r="A37" s="37" t="s">
        <v>37</v>
      </c>
      <c r="B37" s="41">
        <v>66</v>
      </c>
    </row>
    <row r="39" spans="1:8">
      <c r="A39" s="42" t="s">
        <v>136</v>
      </c>
    </row>
    <row r="40" spans="1:8">
      <c r="A40" s="63"/>
    </row>
    <row r="45" spans="1:8">
      <c r="H45" t="s">
        <v>137</v>
      </c>
    </row>
    <row r="46" spans="1:8">
      <c r="H46" t="s">
        <v>138</v>
      </c>
    </row>
    <row r="48" spans="1:8">
      <c r="A48" s="108" t="s">
        <v>168</v>
      </c>
    </row>
    <row r="50" spans="1:8">
      <c r="H50" s="106" t="s">
        <v>139</v>
      </c>
    </row>
    <row r="51" spans="1:8">
      <c r="A51" s="37" t="s">
        <v>140</v>
      </c>
      <c r="B51" s="37" t="s">
        <v>37</v>
      </c>
    </row>
    <row r="52" spans="1:8">
      <c r="A52" s="38" t="s">
        <v>141</v>
      </c>
      <c r="B52" s="39">
        <v>227800</v>
      </c>
    </row>
    <row r="53" spans="1:8">
      <c r="A53" s="38" t="s">
        <v>142</v>
      </c>
      <c r="B53" s="39">
        <v>80000</v>
      </c>
    </row>
    <row r="54" spans="1:8">
      <c r="A54" s="38" t="s">
        <v>143</v>
      </c>
      <c r="B54" s="39">
        <v>70000</v>
      </c>
    </row>
    <row r="55" spans="1:8">
      <c r="A55" s="38" t="s">
        <v>144</v>
      </c>
      <c r="B55" s="39">
        <v>50000</v>
      </c>
    </row>
    <row r="56" spans="1:8">
      <c r="A56" s="38" t="s">
        <v>145</v>
      </c>
      <c r="B56" s="39">
        <v>40000</v>
      </c>
    </row>
    <row r="57" spans="1:8">
      <c r="A57" s="38" t="s">
        <v>146</v>
      </c>
      <c r="B57" s="39">
        <v>24000</v>
      </c>
    </row>
    <row r="58" spans="1:8">
      <c r="A58" s="38" t="s">
        <v>147</v>
      </c>
      <c r="B58" s="39">
        <v>10000</v>
      </c>
    </row>
    <row r="59" spans="1:8">
      <c r="A59" s="38" t="s">
        <v>148</v>
      </c>
      <c r="B59" s="39">
        <v>10000</v>
      </c>
    </row>
    <row r="60" spans="1:8">
      <c r="A60" s="38" t="s">
        <v>149</v>
      </c>
      <c r="B60" s="39">
        <v>10000</v>
      </c>
    </row>
    <row r="61" spans="1:8">
      <c r="A61" s="38" t="s">
        <v>150</v>
      </c>
      <c r="B61" s="39">
        <v>8000</v>
      </c>
    </row>
    <row r="62" spans="1:8">
      <c r="A62" s="38" t="s">
        <v>151</v>
      </c>
      <c r="B62" s="39">
        <v>4000</v>
      </c>
    </row>
    <row r="63" spans="1:8">
      <c r="A63" s="38" t="s">
        <v>152</v>
      </c>
      <c r="B63" s="39">
        <v>4000</v>
      </c>
    </row>
    <row r="64" spans="1:8">
      <c r="A64" s="38" t="s">
        <v>153</v>
      </c>
      <c r="B64" s="39">
        <v>4000</v>
      </c>
    </row>
    <row r="65" spans="1:8">
      <c r="A65" s="38" t="s">
        <v>154</v>
      </c>
      <c r="B65" s="39">
        <v>4000</v>
      </c>
    </row>
    <row r="66" spans="1:8">
      <c r="A66" s="38" t="s">
        <v>155</v>
      </c>
      <c r="B66" s="39">
        <v>2000</v>
      </c>
    </row>
    <row r="67" spans="1:8">
      <c r="A67" s="38" t="s">
        <v>156</v>
      </c>
      <c r="B67" s="39">
        <v>2000</v>
      </c>
    </row>
    <row r="68" spans="1:8">
      <c r="A68" s="38" t="s">
        <v>157</v>
      </c>
      <c r="B68" s="39">
        <v>2000</v>
      </c>
    </row>
    <row r="69" spans="1:8">
      <c r="A69" s="38" t="s">
        <v>158</v>
      </c>
      <c r="B69" s="39">
        <v>2000</v>
      </c>
    </row>
    <row r="70" spans="1:8">
      <c r="A70" s="38" t="s">
        <v>159</v>
      </c>
      <c r="B70" s="39">
        <v>2000</v>
      </c>
    </row>
    <row r="71" spans="1:8">
      <c r="A71" s="38" t="s">
        <v>160</v>
      </c>
      <c r="B71" s="39">
        <v>2000</v>
      </c>
    </row>
    <row r="72" spans="1:8">
      <c r="A72" s="38" t="s">
        <v>161</v>
      </c>
      <c r="B72" s="39">
        <v>2000</v>
      </c>
    </row>
    <row r="73" spans="1:8">
      <c r="A73" s="38" t="s">
        <v>162</v>
      </c>
      <c r="B73" s="39">
        <v>1000</v>
      </c>
    </row>
    <row r="74" spans="1:8">
      <c r="A74" s="38" t="s">
        <v>163</v>
      </c>
      <c r="B74" s="39">
        <v>1000</v>
      </c>
      <c r="H74" t="s">
        <v>164</v>
      </c>
    </row>
    <row r="75" spans="1:8">
      <c r="A75" s="40" t="s">
        <v>73</v>
      </c>
      <c r="B75" s="41">
        <v>561800</v>
      </c>
    </row>
    <row r="77" spans="1:8">
      <c r="A77" s="42" t="s">
        <v>165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4"/>
  <sheetViews>
    <sheetView workbookViewId="0">
      <selection activeCell="F29" sqref="F29"/>
    </sheetView>
  </sheetViews>
  <sheetFormatPr baseColWidth="10" defaultRowHeight="15"/>
  <cols>
    <col min="1" max="1" width="36.5703125" customWidth="1"/>
    <col min="2" max="2" width="18.42578125" customWidth="1"/>
  </cols>
  <sheetData>
    <row r="1" spans="1:8">
      <c r="A1" s="110" t="s">
        <v>182</v>
      </c>
    </row>
    <row r="3" spans="1:8">
      <c r="B3" s="463" t="s">
        <v>169</v>
      </c>
      <c r="C3" s="463"/>
      <c r="D3" s="463"/>
      <c r="H3" s="109" t="s">
        <v>170</v>
      </c>
    </row>
    <row r="4" spans="1:8" s="58" customFormat="1" ht="30">
      <c r="A4" s="56" t="s">
        <v>0</v>
      </c>
      <c r="B4" s="56" t="s">
        <v>171</v>
      </c>
      <c r="C4" s="56" t="s">
        <v>172</v>
      </c>
      <c r="D4" s="56" t="s">
        <v>173</v>
      </c>
      <c r="E4" s="56" t="s">
        <v>73</v>
      </c>
    </row>
    <row r="5" spans="1:8">
      <c r="A5" s="38" t="s">
        <v>38</v>
      </c>
      <c r="B5" s="39">
        <v>1</v>
      </c>
      <c r="C5" s="39"/>
      <c r="D5" s="39"/>
      <c r="E5" s="39">
        <v>1</v>
      </c>
    </row>
    <row r="6" spans="1:8">
      <c r="A6" s="38" t="s">
        <v>64</v>
      </c>
      <c r="B6" s="39"/>
      <c r="C6" s="39">
        <v>2</v>
      </c>
      <c r="D6" s="39"/>
      <c r="E6" s="39">
        <v>2</v>
      </c>
    </row>
    <row r="7" spans="1:8">
      <c r="A7" s="38" t="s">
        <v>65</v>
      </c>
      <c r="B7" s="39">
        <v>2</v>
      </c>
      <c r="C7" s="39">
        <v>3</v>
      </c>
      <c r="D7" s="39"/>
      <c r="E7" s="39">
        <v>5</v>
      </c>
    </row>
    <row r="8" spans="1:8">
      <c r="A8" s="38" t="s">
        <v>27</v>
      </c>
      <c r="B8" s="39">
        <v>1</v>
      </c>
      <c r="C8" s="39"/>
      <c r="D8" s="39"/>
      <c r="E8" s="39">
        <v>1</v>
      </c>
    </row>
    <row r="9" spans="1:8">
      <c r="A9" s="38" t="s">
        <v>66</v>
      </c>
      <c r="B9" s="39"/>
      <c r="C9" s="39"/>
      <c r="D9" s="39">
        <v>1</v>
      </c>
      <c r="E9" s="39">
        <v>1</v>
      </c>
    </row>
    <row r="10" spans="1:8">
      <c r="A10" s="38" t="s">
        <v>174</v>
      </c>
      <c r="B10" s="39">
        <v>2</v>
      </c>
      <c r="C10" s="39">
        <v>8</v>
      </c>
      <c r="D10" s="39"/>
      <c r="E10" s="39">
        <v>10</v>
      </c>
    </row>
    <row r="11" spans="1:8">
      <c r="A11" s="38" t="s">
        <v>36</v>
      </c>
      <c r="B11" s="39"/>
      <c r="C11" s="39">
        <v>1</v>
      </c>
      <c r="D11" s="39"/>
      <c r="E11" s="39">
        <v>1</v>
      </c>
    </row>
    <row r="12" spans="1:8">
      <c r="A12" s="38" t="s">
        <v>28</v>
      </c>
      <c r="B12" s="39">
        <v>2</v>
      </c>
      <c r="C12" s="39">
        <v>1</v>
      </c>
      <c r="D12" s="39"/>
      <c r="E12" s="39">
        <v>3</v>
      </c>
    </row>
    <row r="13" spans="1:8">
      <c r="A13" s="38" t="s">
        <v>30</v>
      </c>
      <c r="B13" s="39"/>
      <c r="C13" s="39">
        <v>4</v>
      </c>
      <c r="D13" s="39"/>
      <c r="E13" s="39">
        <v>4</v>
      </c>
    </row>
    <row r="14" spans="1:8">
      <c r="A14" s="38" t="s">
        <v>70</v>
      </c>
      <c r="B14" s="39"/>
      <c r="C14" s="39">
        <v>1</v>
      </c>
      <c r="D14" s="39"/>
      <c r="E14" s="39">
        <v>1</v>
      </c>
    </row>
    <row r="15" spans="1:8">
      <c r="A15" s="38" t="s">
        <v>33</v>
      </c>
      <c r="B15" s="39"/>
      <c r="C15" s="39">
        <v>1</v>
      </c>
      <c r="D15" s="39"/>
      <c r="E15" s="39">
        <v>1</v>
      </c>
    </row>
    <row r="16" spans="1:8">
      <c r="A16" s="38" t="s">
        <v>40</v>
      </c>
      <c r="B16" s="39">
        <v>1</v>
      </c>
      <c r="C16" s="39">
        <v>1</v>
      </c>
      <c r="D16" s="39"/>
      <c r="E16" s="39">
        <v>2</v>
      </c>
    </row>
    <row r="17" spans="1:5">
      <c r="A17" s="38" t="s">
        <v>34</v>
      </c>
      <c r="B17" s="39">
        <v>2</v>
      </c>
      <c r="C17" s="39">
        <v>2</v>
      </c>
      <c r="D17" s="39"/>
      <c r="E17" s="39">
        <v>4</v>
      </c>
    </row>
    <row r="18" spans="1:5">
      <c r="A18" s="40" t="s">
        <v>73</v>
      </c>
      <c r="B18" s="41">
        <v>10</v>
      </c>
      <c r="C18" s="41">
        <v>24</v>
      </c>
      <c r="D18" s="41">
        <v>1</v>
      </c>
      <c r="E18" s="41">
        <v>36</v>
      </c>
    </row>
    <row r="19" spans="1:5">
      <c r="A19" s="43" t="s">
        <v>74</v>
      </c>
    </row>
    <row r="22" spans="1:5">
      <c r="A22" s="110" t="s">
        <v>183</v>
      </c>
    </row>
    <row r="23" spans="1:5">
      <c r="A23" s="109"/>
    </row>
    <row r="24" spans="1:5" ht="30">
      <c r="A24" s="111" t="s">
        <v>169</v>
      </c>
      <c r="B24" s="112" t="s">
        <v>175</v>
      </c>
    </row>
    <row r="25" spans="1:5">
      <c r="A25" s="38" t="s">
        <v>171</v>
      </c>
      <c r="B25" s="39">
        <v>69</v>
      </c>
    </row>
    <row r="26" spans="1:5">
      <c r="A26" s="38" t="s">
        <v>172</v>
      </c>
      <c r="B26" s="39">
        <v>63</v>
      </c>
    </row>
    <row r="27" spans="1:5">
      <c r="A27" s="38" t="s">
        <v>176</v>
      </c>
      <c r="B27" s="39">
        <v>16</v>
      </c>
    </row>
    <row r="28" spans="1:5">
      <c r="A28" s="38" t="s">
        <v>177</v>
      </c>
      <c r="B28" s="39">
        <v>2</v>
      </c>
    </row>
    <row r="29" spans="1:5">
      <c r="A29" s="38" t="s">
        <v>178</v>
      </c>
      <c r="B29" s="39">
        <v>1</v>
      </c>
    </row>
    <row r="30" spans="1:5">
      <c r="A30" s="38" t="s">
        <v>179</v>
      </c>
      <c r="B30" s="39">
        <v>1</v>
      </c>
    </row>
    <row r="31" spans="1:5">
      <c r="A31" s="38" t="s">
        <v>180</v>
      </c>
      <c r="B31" s="39">
        <v>1</v>
      </c>
    </row>
    <row r="32" spans="1:5">
      <c r="A32" s="40" t="s">
        <v>73</v>
      </c>
      <c r="B32" s="41">
        <v>153</v>
      </c>
    </row>
    <row r="34" spans="1:1">
      <c r="A34" s="43" t="s">
        <v>181</v>
      </c>
    </row>
  </sheetData>
  <mergeCells count="1">
    <mergeCell ref="B3:D3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G40"/>
  <sheetViews>
    <sheetView zoomScaleNormal="100" workbookViewId="0">
      <selection activeCell="B19" sqref="B19"/>
    </sheetView>
  </sheetViews>
  <sheetFormatPr baseColWidth="10" defaultRowHeight="15"/>
  <cols>
    <col min="1" max="1" width="3.7109375" customWidth="1"/>
    <col min="2" max="2" width="22.85546875" customWidth="1"/>
    <col min="3" max="3" width="17" customWidth="1"/>
    <col min="4" max="4" width="18.7109375" bestFit="1" customWidth="1"/>
    <col min="5" max="5" width="18.7109375" customWidth="1"/>
    <col min="6" max="6" width="16.42578125" bestFit="1" customWidth="1"/>
    <col min="7" max="7" width="16.42578125" customWidth="1"/>
  </cols>
  <sheetData>
    <row r="1" spans="2:3" ht="27.75" customHeight="1">
      <c r="B1" s="467" t="s">
        <v>191</v>
      </c>
      <c r="C1" s="467"/>
    </row>
    <row r="2" spans="2:3">
      <c r="B2" s="115" t="s">
        <v>4</v>
      </c>
      <c r="C2" s="115" t="s">
        <v>184</v>
      </c>
    </row>
    <row r="3" spans="2:3">
      <c r="B3" t="s">
        <v>38</v>
      </c>
      <c r="C3">
        <v>1</v>
      </c>
    </row>
    <row r="4" spans="2:3">
      <c r="B4" t="s">
        <v>65</v>
      </c>
      <c r="C4">
        <v>6</v>
      </c>
    </row>
    <row r="5" spans="2:3">
      <c r="B5" t="s">
        <v>66</v>
      </c>
      <c r="C5">
        <v>11</v>
      </c>
    </row>
    <row r="6" spans="2:3">
      <c r="B6" t="s">
        <v>67</v>
      </c>
      <c r="C6">
        <v>5</v>
      </c>
    </row>
    <row r="7" spans="2:3">
      <c r="B7" t="s">
        <v>27</v>
      </c>
      <c r="C7">
        <v>11</v>
      </c>
    </row>
    <row r="8" spans="2:3">
      <c r="B8" t="s">
        <v>96</v>
      </c>
      <c r="C8">
        <v>5</v>
      </c>
    </row>
    <row r="9" spans="2:3">
      <c r="B9" s="69" t="s">
        <v>36</v>
      </c>
      <c r="C9" s="69">
        <v>9</v>
      </c>
    </row>
    <row r="10" spans="2:3">
      <c r="B10" s="69" t="s">
        <v>28</v>
      </c>
      <c r="C10" s="69">
        <v>2</v>
      </c>
    </row>
    <row r="11" spans="2:3">
      <c r="B11" s="69" t="s">
        <v>29</v>
      </c>
      <c r="C11" s="69">
        <v>31</v>
      </c>
    </row>
    <row r="12" spans="2:3">
      <c r="B12" s="69" t="s">
        <v>30</v>
      </c>
      <c r="C12" s="69">
        <v>23</v>
      </c>
    </row>
    <row r="13" spans="2:3">
      <c r="B13" s="69" t="s">
        <v>31</v>
      </c>
      <c r="C13" s="69">
        <v>14</v>
      </c>
    </row>
    <row r="14" spans="2:3">
      <c r="B14" s="69" t="s">
        <v>33</v>
      </c>
      <c r="C14" s="69">
        <v>5</v>
      </c>
    </row>
    <row r="15" spans="2:3">
      <c r="B15" s="69" t="s">
        <v>40</v>
      </c>
      <c r="C15" s="69">
        <v>1</v>
      </c>
    </row>
    <row r="16" spans="2:3">
      <c r="B16" s="69" t="s">
        <v>34</v>
      </c>
      <c r="C16" s="69">
        <v>59</v>
      </c>
    </row>
    <row r="17" spans="2:7">
      <c r="B17" s="69" t="s">
        <v>35</v>
      </c>
      <c r="C17" s="69">
        <v>14</v>
      </c>
    </row>
    <row r="18" spans="2:7">
      <c r="B18" s="120" t="s">
        <v>73</v>
      </c>
      <c r="C18" s="120">
        <f>SUM(C3:C17)</f>
        <v>197</v>
      </c>
    </row>
    <row r="19" spans="2:7">
      <c r="B19" s="121" t="s">
        <v>97</v>
      </c>
      <c r="C19" s="71"/>
    </row>
    <row r="20" spans="2:7">
      <c r="B20" s="71"/>
      <c r="C20" s="71"/>
    </row>
    <row r="22" spans="2:7">
      <c r="B22" s="468" t="s">
        <v>192</v>
      </c>
      <c r="C22" s="468"/>
      <c r="D22" s="468"/>
      <c r="E22" s="468"/>
      <c r="F22" s="468"/>
      <c r="G22" s="468"/>
    </row>
    <row r="23" spans="2:7">
      <c r="B23" s="469" t="s">
        <v>0</v>
      </c>
      <c r="C23" s="471" t="s">
        <v>185</v>
      </c>
      <c r="D23" s="472"/>
      <c r="E23" s="472"/>
      <c r="F23" s="472"/>
      <c r="G23" s="473"/>
    </row>
    <row r="24" spans="2:7" s="58" customFormat="1" ht="33" customHeight="1">
      <c r="B24" s="470"/>
      <c r="C24" s="116" t="s">
        <v>186</v>
      </c>
      <c r="D24" s="117" t="s">
        <v>187</v>
      </c>
      <c r="E24" s="117" t="s">
        <v>188</v>
      </c>
      <c r="F24" s="117" t="s">
        <v>189</v>
      </c>
      <c r="G24" s="117" t="s">
        <v>190</v>
      </c>
    </row>
    <row r="25" spans="2:7">
      <c r="B25" s="113" t="s">
        <v>38</v>
      </c>
      <c r="C25" s="114"/>
      <c r="D25" s="114">
        <v>20.6126</v>
      </c>
      <c r="E25" s="114"/>
      <c r="F25" s="114"/>
      <c r="G25" s="114"/>
    </row>
    <row r="26" spans="2:7">
      <c r="B26" s="113" t="s">
        <v>65</v>
      </c>
      <c r="C26" s="114">
        <v>1850</v>
      </c>
      <c r="D26" s="114">
        <v>30.747641509433961</v>
      </c>
      <c r="E26" s="114">
        <v>149</v>
      </c>
      <c r="F26" s="114"/>
      <c r="G26" s="114"/>
    </row>
    <row r="27" spans="2:7">
      <c r="B27" s="113" t="s">
        <v>66</v>
      </c>
      <c r="C27" s="114"/>
      <c r="D27" s="114">
        <v>89.170199999999994</v>
      </c>
      <c r="E27" s="114"/>
      <c r="F27" s="114"/>
      <c r="G27" s="114"/>
    </row>
    <row r="28" spans="2:7">
      <c r="B28" s="113" t="s">
        <v>67</v>
      </c>
      <c r="C28" s="114"/>
      <c r="D28" s="114">
        <v>54.206000000000003</v>
      </c>
      <c r="E28" s="114"/>
      <c r="F28" s="114"/>
      <c r="G28" s="114"/>
    </row>
    <row r="29" spans="2:7">
      <c r="B29" s="113" t="s">
        <v>27</v>
      </c>
      <c r="C29" s="114">
        <v>4468</v>
      </c>
      <c r="D29" s="114">
        <v>72.645999999999987</v>
      </c>
      <c r="E29" s="114"/>
      <c r="F29" s="114">
        <v>17.352</v>
      </c>
      <c r="G29" s="114"/>
    </row>
    <row r="30" spans="2:7">
      <c r="B30" s="113" t="s">
        <v>96</v>
      </c>
      <c r="C30" s="114"/>
      <c r="D30" s="114">
        <v>92.922999999999988</v>
      </c>
      <c r="E30" s="114"/>
      <c r="F30" s="114"/>
      <c r="G30" s="114"/>
    </row>
    <row r="31" spans="2:7">
      <c r="B31" s="113" t="s">
        <v>36</v>
      </c>
      <c r="C31" s="114"/>
      <c r="D31" s="114">
        <v>93.122325471698119</v>
      </c>
      <c r="E31" s="114"/>
      <c r="F31" s="114"/>
      <c r="G31" s="114"/>
    </row>
    <row r="32" spans="2:7">
      <c r="B32" s="113" t="s">
        <v>28</v>
      </c>
      <c r="C32" s="114">
        <v>960</v>
      </c>
      <c r="D32" s="114"/>
      <c r="E32" s="114">
        <v>3041</v>
      </c>
      <c r="F32" s="114"/>
      <c r="G32" s="114"/>
    </row>
    <row r="33" spans="2:7">
      <c r="B33" s="113" t="s">
        <v>29</v>
      </c>
      <c r="C33" s="114"/>
      <c r="D33" s="114">
        <v>375.93684433962278</v>
      </c>
      <c r="E33" s="114"/>
      <c r="F33" s="114">
        <v>34.636745454545455</v>
      </c>
      <c r="G33" s="114"/>
    </row>
    <row r="34" spans="2:7">
      <c r="B34" s="113" t="s">
        <v>30</v>
      </c>
      <c r="C34" s="114">
        <v>66396.800000000003</v>
      </c>
      <c r="D34" s="114">
        <v>182.02029999999999</v>
      </c>
      <c r="E34" s="114"/>
      <c r="F34" s="114"/>
      <c r="G34" s="114"/>
    </row>
    <row r="35" spans="2:7">
      <c r="B35" s="113" t="s">
        <v>31</v>
      </c>
      <c r="C35" s="114"/>
      <c r="D35" s="114">
        <v>40.379000000000005</v>
      </c>
      <c r="E35" s="114">
        <v>44</v>
      </c>
      <c r="F35" s="114">
        <v>311.09000000000003</v>
      </c>
      <c r="G35" s="114">
        <v>15</v>
      </c>
    </row>
    <row r="36" spans="2:7">
      <c r="B36" s="113" t="s">
        <v>33</v>
      </c>
      <c r="C36" s="114">
        <v>250</v>
      </c>
      <c r="D36" s="114">
        <v>9.9875235849056629</v>
      </c>
      <c r="E36" s="114"/>
      <c r="F36" s="114">
        <v>78.795818181818177</v>
      </c>
      <c r="G36" s="114"/>
    </row>
    <row r="37" spans="2:7">
      <c r="B37" s="113" t="s">
        <v>34</v>
      </c>
      <c r="C37" s="114">
        <v>10688.32</v>
      </c>
      <c r="D37" s="114">
        <v>401.78082075471684</v>
      </c>
      <c r="E37" s="114"/>
      <c r="F37" s="114"/>
      <c r="G37" s="114"/>
    </row>
    <row r="38" spans="2:7">
      <c r="B38" s="113" t="s">
        <v>35</v>
      </c>
      <c r="C38" s="114"/>
      <c r="D38" s="114">
        <v>240.65700000000004</v>
      </c>
      <c r="E38" s="114"/>
      <c r="F38" s="114"/>
      <c r="G38" s="114"/>
    </row>
    <row r="39" spans="2:7">
      <c r="B39" s="118" t="s">
        <v>73</v>
      </c>
      <c r="C39" s="119">
        <v>84613.119999999995</v>
      </c>
      <c r="D39" s="119">
        <v>1704.1892556603775</v>
      </c>
      <c r="E39" s="119">
        <v>3234</v>
      </c>
      <c r="F39" s="119">
        <v>441.87456363636363</v>
      </c>
      <c r="G39" s="119">
        <v>15</v>
      </c>
    </row>
    <row r="40" spans="2:7">
      <c r="B40" s="121" t="s">
        <v>97</v>
      </c>
    </row>
  </sheetData>
  <mergeCells count="4">
    <mergeCell ref="B1:C1"/>
    <mergeCell ref="B22:G22"/>
    <mergeCell ref="B23:B24"/>
    <mergeCell ref="C23:G23"/>
  </mergeCells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260"/>
  <sheetViews>
    <sheetView workbookViewId="0">
      <selection activeCell="A23" sqref="A23"/>
    </sheetView>
  </sheetViews>
  <sheetFormatPr baseColWidth="10" defaultRowHeight="15"/>
  <cols>
    <col min="1" max="1" width="26.42578125" style="59" customWidth="1"/>
    <col min="2" max="2" width="18.140625" style="59" customWidth="1"/>
    <col min="3" max="5" width="16.140625" style="59" customWidth="1"/>
    <col min="6" max="6" width="11.42578125" style="59"/>
    <col min="7" max="8" width="19" style="59" customWidth="1"/>
    <col min="9" max="16384" width="11.42578125" style="59"/>
  </cols>
  <sheetData>
    <row r="1" spans="1:5" ht="15.75" thickBot="1">
      <c r="A1" s="62" t="s">
        <v>198</v>
      </c>
    </row>
    <row r="2" spans="1:5">
      <c r="A2" s="483" t="s">
        <v>4</v>
      </c>
      <c r="B2" s="490" t="s">
        <v>193</v>
      </c>
      <c r="C2" s="490"/>
      <c r="D2" s="490"/>
      <c r="E2" s="488" t="s">
        <v>5</v>
      </c>
    </row>
    <row r="3" spans="1:5" ht="15.75" thickBot="1">
      <c r="A3" s="484"/>
      <c r="B3" s="148" t="s">
        <v>194</v>
      </c>
      <c r="C3" s="148" t="s">
        <v>195</v>
      </c>
      <c r="D3" s="148" t="s">
        <v>196</v>
      </c>
      <c r="E3" s="489"/>
    </row>
    <row r="4" spans="1:5" ht="15.75" thickBot="1">
      <c r="A4" s="81" t="s">
        <v>197</v>
      </c>
      <c r="B4" s="82">
        <v>4</v>
      </c>
      <c r="C4" s="82">
        <v>6</v>
      </c>
      <c r="D4" s="82">
        <v>21</v>
      </c>
      <c r="E4" s="83">
        <v>31</v>
      </c>
    </row>
    <row r="5" spans="1:5" ht="15.75" thickBot="1">
      <c r="A5" s="84" t="s">
        <v>6</v>
      </c>
      <c r="B5" s="93"/>
      <c r="C5" s="93"/>
      <c r="D5" s="85">
        <v>19</v>
      </c>
      <c r="E5" s="86">
        <v>19</v>
      </c>
    </row>
    <row r="6" spans="1:5" ht="15.75" thickBot="1">
      <c r="A6" s="81" t="s">
        <v>7</v>
      </c>
      <c r="B6" s="82">
        <v>10</v>
      </c>
      <c r="C6" s="82">
        <v>1</v>
      </c>
      <c r="D6" s="82">
        <v>17</v>
      </c>
      <c r="E6" s="83">
        <v>28</v>
      </c>
    </row>
    <row r="7" spans="1:5" ht="15.75" thickBot="1">
      <c r="A7" s="84" t="s">
        <v>24</v>
      </c>
      <c r="B7" s="85">
        <v>13</v>
      </c>
      <c r="C7" s="93"/>
      <c r="D7" s="85">
        <v>10</v>
      </c>
      <c r="E7" s="86">
        <v>23</v>
      </c>
    </row>
    <row r="8" spans="1:5" ht="15.75" thickBot="1">
      <c r="A8" s="81" t="s">
        <v>8</v>
      </c>
      <c r="B8" s="82">
        <v>10</v>
      </c>
      <c r="C8" s="92"/>
      <c r="D8" s="82">
        <v>8</v>
      </c>
      <c r="E8" s="83">
        <v>18</v>
      </c>
    </row>
    <row r="9" spans="1:5" ht="15.75" thickBot="1">
      <c r="A9" s="84" t="s">
        <v>9</v>
      </c>
      <c r="B9" s="85">
        <v>35</v>
      </c>
      <c r="C9" s="93"/>
      <c r="D9" s="85">
        <v>7</v>
      </c>
      <c r="E9" s="86">
        <v>42</v>
      </c>
    </row>
    <row r="10" spans="1:5" ht="15.75" thickBot="1">
      <c r="A10" s="81" t="s">
        <v>99</v>
      </c>
      <c r="B10" s="82">
        <v>1</v>
      </c>
      <c r="C10" s="82">
        <v>5</v>
      </c>
      <c r="D10" s="92"/>
      <c r="E10" s="83">
        <v>6</v>
      </c>
    </row>
    <row r="11" spans="1:5" ht="15.75" thickBot="1">
      <c r="A11" s="84" t="s">
        <v>10</v>
      </c>
      <c r="B11" s="85">
        <v>58</v>
      </c>
      <c r="C11" s="93"/>
      <c r="D11" s="85">
        <v>55</v>
      </c>
      <c r="E11" s="86">
        <v>113</v>
      </c>
    </row>
    <row r="12" spans="1:5" ht="15.75" thickBot="1">
      <c r="A12" s="81" t="s">
        <v>11</v>
      </c>
      <c r="B12" s="82">
        <v>10</v>
      </c>
      <c r="C12" s="92"/>
      <c r="D12" s="82">
        <v>7</v>
      </c>
      <c r="E12" s="83">
        <v>17</v>
      </c>
    </row>
    <row r="13" spans="1:5" ht="15.75" thickBot="1">
      <c r="A13" s="84" t="s">
        <v>12</v>
      </c>
      <c r="B13" s="85">
        <v>154</v>
      </c>
      <c r="C13" s="85">
        <v>6</v>
      </c>
      <c r="D13" s="85">
        <v>18</v>
      </c>
      <c r="E13" s="86">
        <v>178</v>
      </c>
    </row>
    <row r="14" spans="1:5" ht="15.75" thickBot="1">
      <c r="A14" s="81" t="s">
        <v>13</v>
      </c>
      <c r="B14" s="82">
        <v>1</v>
      </c>
      <c r="C14" s="82">
        <v>1</v>
      </c>
      <c r="D14" s="92"/>
      <c r="E14" s="83">
        <v>2</v>
      </c>
    </row>
    <row r="15" spans="1:5" ht="15.75" thickBot="1">
      <c r="A15" s="84" t="s">
        <v>14</v>
      </c>
      <c r="B15" s="85">
        <v>8</v>
      </c>
      <c r="C15" s="93"/>
      <c r="D15" s="85">
        <v>4</v>
      </c>
      <c r="E15" s="86">
        <v>12</v>
      </c>
    </row>
    <row r="16" spans="1:5" ht="15.75" thickBot="1">
      <c r="A16" s="81" t="s">
        <v>1</v>
      </c>
      <c r="B16" s="82">
        <v>106</v>
      </c>
      <c r="C16" s="82">
        <v>8</v>
      </c>
      <c r="D16" s="82">
        <v>2</v>
      </c>
      <c r="E16" s="83">
        <v>116</v>
      </c>
    </row>
    <row r="17" spans="1:8" ht="15.75" thickBot="1">
      <c r="A17" s="84" t="s">
        <v>15</v>
      </c>
      <c r="B17" s="85">
        <v>17</v>
      </c>
      <c r="C17" s="93"/>
      <c r="D17" s="93"/>
      <c r="E17" s="86">
        <v>17</v>
      </c>
    </row>
    <row r="18" spans="1:8" ht="15.75" thickBot="1">
      <c r="A18" s="81" t="s">
        <v>3</v>
      </c>
      <c r="B18" s="82">
        <v>24</v>
      </c>
      <c r="C18" s="92"/>
      <c r="D18" s="82">
        <v>2</v>
      </c>
      <c r="E18" s="83">
        <v>26</v>
      </c>
    </row>
    <row r="19" spans="1:8" ht="15.75" thickBot="1">
      <c r="A19" s="84" t="s">
        <v>18</v>
      </c>
      <c r="B19" s="85">
        <v>27</v>
      </c>
      <c r="C19" s="93"/>
      <c r="D19" s="85">
        <v>2</v>
      </c>
      <c r="E19" s="86">
        <v>29</v>
      </c>
    </row>
    <row r="20" spans="1:8" ht="15.75" thickBot="1">
      <c r="A20" s="81" t="s">
        <v>19</v>
      </c>
      <c r="B20" s="82">
        <v>2</v>
      </c>
      <c r="C20" s="92"/>
      <c r="D20" s="82">
        <v>4</v>
      </c>
      <c r="E20" s="83">
        <v>6</v>
      </c>
    </row>
    <row r="21" spans="1:8" ht="15.75" thickBot="1">
      <c r="A21" s="98" t="s">
        <v>20</v>
      </c>
      <c r="B21" s="99">
        <v>34</v>
      </c>
      <c r="C21" s="94"/>
      <c r="D21" s="99">
        <v>2</v>
      </c>
      <c r="E21" s="100">
        <v>36</v>
      </c>
    </row>
    <row r="22" spans="1:8" ht="16.5" thickTop="1" thickBot="1">
      <c r="A22" s="81" t="s">
        <v>5</v>
      </c>
      <c r="B22" s="101">
        <v>514</v>
      </c>
      <c r="C22" s="101">
        <v>27</v>
      </c>
      <c r="D22" s="101">
        <v>178</v>
      </c>
      <c r="E22" s="102">
        <v>719</v>
      </c>
    </row>
    <row r="23" spans="1:8">
      <c r="A23" s="121" t="s">
        <v>97</v>
      </c>
    </row>
    <row r="26" spans="1:8" ht="15.75" thickBot="1">
      <c r="A26" s="62" t="s">
        <v>204</v>
      </c>
    </row>
    <row r="27" spans="1:8">
      <c r="A27" s="149" t="s">
        <v>4</v>
      </c>
      <c r="B27" s="490" t="s">
        <v>199</v>
      </c>
      <c r="C27" s="490"/>
      <c r="D27" s="490" t="s">
        <v>200</v>
      </c>
      <c r="E27" s="490"/>
      <c r="F27" s="125" t="s">
        <v>201</v>
      </c>
      <c r="G27" s="125" t="s">
        <v>202</v>
      </c>
      <c r="H27" s="488" t="s">
        <v>5</v>
      </c>
    </row>
    <row r="28" spans="1:8" ht="18" thickBot="1">
      <c r="A28" s="150"/>
      <c r="B28" s="126" t="s">
        <v>480</v>
      </c>
      <c r="C28" s="126" t="s">
        <v>203</v>
      </c>
      <c r="D28" s="126" t="s">
        <v>480</v>
      </c>
      <c r="E28" s="126" t="s">
        <v>203</v>
      </c>
      <c r="F28" s="126" t="s">
        <v>480</v>
      </c>
      <c r="G28" s="126" t="s">
        <v>480</v>
      </c>
      <c r="H28" s="489"/>
    </row>
    <row r="29" spans="1:8" ht="15.75" thickBot="1">
      <c r="A29" s="151" t="s">
        <v>197</v>
      </c>
      <c r="B29" s="152"/>
      <c r="C29" s="127">
        <v>1500</v>
      </c>
      <c r="D29" s="152"/>
      <c r="E29" s="152"/>
      <c r="F29" s="128">
        <v>10.85</v>
      </c>
      <c r="G29" s="152"/>
      <c r="H29" s="129">
        <v>10.85</v>
      </c>
    </row>
    <row r="30" spans="1:8" ht="15.75" thickBot="1">
      <c r="A30" s="153" t="s">
        <v>7</v>
      </c>
      <c r="B30" s="154"/>
      <c r="C30" s="130">
        <v>1200</v>
      </c>
      <c r="D30" s="154"/>
      <c r="E30" s="130">
        <v>1400</v>
      </c>
      <c r="F30" s="131">
        <v>53.23</v>
      </c>
      <c r="G30" s="154"/>
      <c r="H30" s="132">
        <v>53.23</v>
      </c>
    </row>
    <row r="31" spans="1:8" ht="15.75" thickBot="1">
      <c r="A31" s="155" t="s">
        <v>24</v>
      </c>
      <c r="B31" s="152"/>
      <c r="C31" s="152"/>
      <c r="D31" s="152"/>
      <c r="E31" s="152"/>
      <c r="F31" s="128">
        <v>74.569999999999993</v>
      </c>
      <c r="G31" s="152"/>
      <c r="H31" s="129">
        <v>74.569999999999993</v>
      </c>
    </row>
    <row r="32" spans="1:8" ht="15.75" thickBot="1">
      <c r="A32" s="153" t="s">
        <v>8</v>
      </c>
      <c r="B32" s="131">
        <v>2.44</v>
      </c>
      <c r="C32" s="130">
        <v>2101</v>
      </c>
      <c r="D32" s="154"/>
      <c r="E32" s="154"/>
      <c r="F32" s="131">
        <v>26.12</v>
      </c>
      <c r="G32" s="131">
        <v>5.22</v>
      </c>
      <c r="H32" s="132">
        <v>33.78</v>
      </c>
    </row>
    <row r="33" spans="1:8" ht="15.75" thickBot="1">
      <c r="A33" s="155" t="s">
        <v>9</v>
      </c>
      <c r="B33" s="128">
        <v>49.29</v>
      </c>
      <c r="C33" s="128">
        <v>103</v>
      </c>
      <c r="D33" s="152"/>
      <c r="E33" s="152"/>
      <c r="F33" s="128">
        <v>99.82</v>
      </c>
      <c r="G33" s="152"/>
      <c r="H33" s="129">
        <v>149.11000000000001</v>
      </c>
    </row>
    <row r="34" spans="1:8" ht="15.75" thickBot="1">
      <c r="A34" s="153" t="s">
        <v>99</v>
      </c>
      <c r="B34" s="156"/>
      <c r="C34" s="154"/>
      <c r="D34" s="154"/>
      <c r="E34" s="154"/>
      <c r="F34" s="131">
        <v>11.24</v>
      </c>
      <c r="G34" s="154"/>
      <c r="H34" s="132">
        <v>11.24</v>
      </c>
    </row>
    <row r="35" spans="1:8" ht="15.75" thickBot="1">
      <c r="A35" s="155" t="s">
        <v>10</v>
      </c>
      <c r="B35" s="152"/>
      <c r="C35" s="152"/>
      <c r="D35" s="152"/>
      <c r="E35" s="152"/>
      <c r="F35" s="128">
        <v>177.19</v>
      </c>
      <c r="G35" s="152"/>
      <c r="H35" s="129">
        <v>177.19</v>
      </c>
    </row>
    <row r="36" spans="1:8" ht="15.75" thickBot="1">
      <c r="A36" s="153" t="s">
        <v>11</v>
      </c>
      <c r="B36" s="131">
        <v>27.05</v>
      </c>
      <c r="C36" s="130">
        <v>2215</v>
      </c>
      <c r="D36" s="154"/>
      <c r="E36" s="154"/>
      <c r="F36" s="154"/>
      <c r="G36" s="131">
        <v>23.03</v>
      </c>
      <c r="H36" s="132">
        <v>50.08</v>
      </c>
    </row>
    <row r="37" spans="1:8" ht="15.75" thickBot="1">
      <c r="A37" s="155" t="s">
        <v>12</v>
      </c>
      <c r="B37" s="152"/>
      <c r="C37" s="152"/>
      <c r="D37" s="152"/>
      <c r="E37" s="152"/>
      <c r="F37" s="128">
        <v>378.88</v>
      </c>
      <c r="G37" s="128">
        <v>294.20999999999998</v>
      </c>
      <c r="H37" s="129">
        <v>673.09</v>
      </c>
    </row>
    <row r="38" spans="1:8" ht="15.75" thickBot="1">
      <c r="A38" s="153" t="s">
        <v>14</v>
      </c>
      <c r="B38" s="156"/>
      <c r="C38" s="131">
        <v>332</v>
      </c>
      <c r="D38" s="131">
        <v>12.47</v>
      </c>
      <c r="E38" s="154"/>
      <c r="F38" s="131">
        <v>2.02</v>
      </c>
      <c r="G38" s="154"/>
      <c r="H38" s="132">
        <v>14.49</v>
      </c>
    </row>
    <row r="39" spans="1:8" ht="15.75" thickBot="1">
      <c r="A39" s="155" t="s">
        <v>1</v>
      </c>
      <c r="B39" s="152"/>
      <c r="C39" s="127">
        <v>19675</v>
      </c>
      <c r="D39" s="128">
        <v>58.67</v>
      </c>
      <c r="E39" s="127">
        <v>3021</v>
      </c>
      <c r="F39" s="128">
        <v>323.57</v>
      </c>
      <c r="G39" s="152"/>
      <c r="H39" s="129">
        <v>382.24</v>
      </c>
    </row>
    <row r="40" spans="1:8" ht="15.75" thickBot="1">
      <c r="A40" s="153" t="s">
        <v>15</v>
      </c>
      <c r="B40" s="154"/>
      <c r="C40" s="154"/>
      <c r="D40" s="154"/>
      <c r="E40" s="154"/>
      <c r="F40" s="131">
        <v>1.17</v>
      </c>
      <c r="G40" s="131">
        <v>311.89999999999998</v>
      </c>
      <c r="H40" s="132">
        <v>313.07</v>
      </c>
    </row>
    <row r="41" spans="1:8" ht="15.75" thickBot="1">
      <c r="A41" s="155" t="s">
        <v>3</v>
      </c>
      <c r="B41" s="152"/>
      <c r="C41" s="152"/>
      <c r="D41" s="152"/>
      <c r="E41" s="152"/>
      <c r="F41" s="128">
        <v>33.020000000000003</v>
      </c>
      <c r="G41" s="128">
        <v>25.51</v>
      </c>
      <c r="H41" s="129">
        <v>58.53</v>
      </c>
    </row>
    <row r="42" spans="1:8" ht="15.75" thickBot="1">
      <c r="A42" s="153" t="s">
        <v>18</v>
      </c>
      <c r="B42" s="154"/>
      <c r="C42" s="154"/>
      <c r="D42" s="154"/>
      <c r="E42" s="130">
        <v>2145</v>
      </c>
      <c r="F42" s="131">
        <v>96.59</v>
      </c>
      <c r="G42" s="154"/>
      <c r="H42" s="132">
        <v>96.59</v>
      </c>
    </row>
    <row r="43" spans="1:8" ht="15.75" thickBot="1">
      <c r="A43" s="155" t="s">
        <v>19</v>
      </c>
      <c r="B43" s="152"/>
      <c r="C43" s="152"/>
      <c r="D43" s="152"/>
      <c r="E43" s="152"/>
      <c r="F43" s="128">
        <v>1.56</v>
      </c>
      <c r="G43" s="128">
        <v>2.25</v>
      </c>
      <c r="H43" s="129">
        <v>3.81</v>
      </c>
    </row>
    <row r="44" spans="1:8" ht="15.75" thickBot="1">
      <c r="A44" s="157" t="s">
        <v>20</v>
      </c>
      <c r="B44" s="158"/>
      <c r="C44" s="158"/>
      <c r="D44" s="158"/>
      <c r="E44" s="158"/>
      <c r="F44" s="133">
        <v>628.91999999999996</v>
      </c>
      <c r="G44" s="133">
        <v>72.94</v>
      </c>
      <c r="H44" s="134">
        <v>701.86</v>
      </c>
    </row>
    <row r="45" spans="1:8" ht="16.5" thickTop="1" thickBot="1">
      <c r="A45" s="159" t="s">
        <v>5</v>
      </c>
      <c r="B45" s="135">
        <v>78.78</v>
      </c>
      <c r="C45" s="136">
        <v>27126</v>
      </c>
      <c r="D45" s="135">
        <v>71.14</v>
      </c>
      <c r="E45" s="136">
        <v>6566</v>
      </c>
      <c r="F45" s="137">
        <v>1918.76</v>
      </c>
      <c r="G45" s="135">
        <v>735.05</v>
      </c>
      <c r="H45" s="138">
        <v>2803.73</v>
      </c>
    </row>
    <row r="46" spans="1:8">
      <c r="A46" s="121" t="s">
        <v>97</v>
      </c>
    </row>
    <row r="49" spans="1:8" ht="15.75" thickBot="1">
      <c r="A49" s="62" t="s">
        <v>479</v>
      </c>
    </row>
    <row r="50" spans="1:8">
      <c r="A50" s="483" t="s">
        <v>205</v>
      </c>
      <c r="B50" s="485" t="s">
        <v>206</v>
      </c>
      <c r="C50" s="487" t="s">
        <v>199</v>
      </c>
      <c r="D50" s="485"/>
      <c r="E50" s="487" t="s">
        <v>200</v>
      </c>
      <c r="F50" s="485"/>
      <c r="G50" s="139" t="s">
        <v>201</v>
      </c>
      <c r="H50" s="140" t="s">
        <v>202</v>
      </c>
    </row>
    <row r="51" spans="1:8" ht="15.75" thickBot="1">
      <c r="A51" s="484"/>
      <c r="B51" s="486"/>
      <c r="C51" s="148" t="s">
        <v>203</v>
      </c>
      <c r="D51" s="160" t="s">
        <v>207</v>
      </c>
      <c r="E51" s="148" t="s">
        <v>203</v>
      </c>
      <c r="F51" s="160" t="s">
        <v>207</v>
      </c>
      <c r="G51" s="160" t="s">
        <v>207</v>
      </c>
      <c r="H51" s="161" t="s">
        <v>207</v>
      </c>
    </row>
    <row r="52" spans="1:8" ht="15.75" thickBot="1">
      <c r="A52" s="162" t="s">
        <v>208</v>
      </c>
      <c r="B52" s="163" t="s">
        <v>209</v>
      </c>
      <c r="C52" s="164">
        <v>1240</v>
      </c>
      <c r="D52" s="141"/>
      <c r="E52" s="92"/>
      <c r="F52" s="141"/>
      <c r="G52" s="141"/>
      <c r="H52" s="142"/>
    </row>
    <row r="53" spans="1:8" ht="15.75" thickBot="1">
      <c r="A53" s="165" t="s">
        <v>210</v>
      </c>
      <c r="B53" s="166" t="s">
        <v>211</v>
      </c>
      <c r="C53" s="93"/>
      <c r="D53" s="167">
        <v>3.41</v>
      </c>
      <c r="E53" s="93"/>
      <c r="F53" s="143"/>
      <c r="G53" s="143"/>
      <c r="H53" s="144"/>
    </row>
    <row r="54" spans="1:8" ht="15.75" thickBot="1">
      <c r="A54" s="162" t="s">
        <v>212</v>
      </c>
      <c r="B54" s="163" t="s">
        <v>213</v>
      </c>
      <c r="C54" s="92"/>
      <c r="D54" s="141"/>
      <c r="E54" s="92"/>
      <c r="F54" s="141"/>
      <c r="G54" s="141"/>
      <c r="H54" s="83">
        <v>0.72</v>
      </c>
    </row>
    <row r="55" spans="1:8" ht="15.75" thickBot="1">
      <c r="A55" s="165" t="s">
        <v>214</v>
      </c>
      <c r="B55" s="166" t="s">
        <v>215</v>
      </c>
      <c r="C55" s="93"/>
      <c r="D55" s="143"/>
      <c r="E55" s="93"/>
      <c r="F55" s="143"/>
      <c r="G55" s="167">
        <v>0.09</v>
      </c>
      <c r="H55" s="144"/>
    </row>
    <row r="56" spans="1:8" ht="15.75" thickBot="1">
      <c r="A56" s="162" t="s">
        <v>216</v>
      </c>
      <c r="B56" s="163" t="s">
        <v>217</v>
      </c>
      <c r="C56" s="92"/>
      <c r="D56" s="141"/>
      <c r="E56" s="92"/>
      <c r="F56" s="141"/>
      <c r="G56" s="168">
        <v>0.18</v>
      </c>
      <c r="H56" s="142"/>
    </row>
    <row r="57" spans="1:8" ht="15.75" thickBot="1">
      <c r="A57" s="165" t="s">
        <v>218</v>
      </c>
      <c r="B57" s="166" t="s">
        <v>217</v>
      </c>
      <c r="C57" s="93"/>
      <c r="D57" s="143"/>
      <c r="E57" s="93"/>
      <c r="F57" s="143"/>
      <c r="G57" s="167">
        <v>0.51</v>
      </c>
      <c r="H57" s="144"/>
    </row>
    <row r="58" spans="1:8" ht="15.75" thickBot="1">
      <c r="A58" s="162" t="s">
        <v>219</v>
      </c>
      <c r="B58" s="163" t="s">
        <v>220</v>
      </c>
      <c r="C58" s="92"/>
      <c r="D58" s="141"/>
      <c r="E58" s="92"/>
      <c r="F58" s="141"/>
      <c r="G58" s="168">
        <v>3.53</v>
      </c>
      <c r="H58" s="142"/>
    </row>
    <row r="59" spans="1:8" ht="15.75" thickBot="1">
      <c r="A59" s="165" t="s">
        <v>221</v>
      </c>
      <c r="B59" s="166" t="s">
        <v>222</v>
      </c>
      <c r="C59" s="93"/>
      <c r="D59" s="143"/>
      <c r="E59" s="93"/>
      <c r="F59" s="143"/>
      <c r="G59" s="167">
        <v>2.52</v>
      </c>
      <c r="H59" s="144"/>
    </row>
    <row r="60" spans="1:8" ht="15.75" thickBot="1">
      <c r="A60" s="162" t="s">
        <v>223</v>
      </c>
      <c r="B60" s="163" t="s">
        <v>220</v>
      </c>
      <c r="C60" s="92"/>
      <c r="D60" s="141"/>
      <c r="E60" s="92"/>
      <c r="F60" s="141"/>
      <c r="G60" s="168">
        <v>0.73</v>
      </c>
      <c r="H60" s="142"/>
    </row>
    <row r="61" spans="1:8" ht="15.75" thickBot="1">
      <c r="A61" s="165" t="s">
        <v>224</v>
      </c>
      <c r="B61" s="166" t="s">
        <v>225</v>
      </c>
      <c r="C61" s="93"/>
      <c r="D61" s="143"/>
      <c r="E61" s="93"/>
      <c r="F61" s="143"/>
      <c r="G61" s="167">
        <v>0.14000000000000001</v>
      </c>
      <c r="H61" s="144"/>
    </row>
    <row r="62" spans="1:8" ht="15.75" thickBot="1">
      <c r="A62" s="162" t="s">
        <v>226</v>
      </c>
      <c r="B62" s="163" t="s">
        <v>227</v>
      </c>
      <c r="C62" s="92"/>
      <c r="D62" s="141"/>
      <c r="E62" s="92"/>
      <c r="F62" s="141"/>
      <c r="G62" s="168">
        <v>2.83</v>
      </c>
      <c r="H62" s="142"/>
    </row>
    <row r="63" spans="1:8" ht="15.75" thickBot="1">
      <c r="A63" s="165" t="s">
        <v>228</v>
      </c>
      <c r="B63" s="166" t="s">
        <v>229</v>
      </c>
      <c r="C63" s="93"/>
      <c r="D63" s="167">
        <v>4.18</v>
      </c>
      <c r="E63" s="93"/>
      <c r="F63" s="143"/>
      <c r="G63" s="143"/>
      <c r="H63" s="144"/>
    </row>
    <row r="64" spans="1:8" ht="15.75" thickBot="1">
      <c r="A64" s="162" t="s">
        <v>230</v>
      </c>
      <c r="B64" s="163" t="s">
        <v>231</v>
      </c>
      <c r="C64" s="92"/>
      <c r="D64" s="141"/>
      <c r="E64" s="92"/>
      <c r="F64" s="141"/>
      <c r="G64" s="168">
        <v>5.55</v>
      </c>
      <c r="H64" s="142"/>
    </row>
    <row r="65" spans="1:8" ht="15.75" thickBot="1">
      <c r="A65" s="165" t="s">
        <v>232</v>
      </c>
      <c r="B65" s="166" t="s">
        <v>231</v>
      </c>
      <c r="C65" s="93"/>
      <c r="D65" s="167">
        <v>0.26</v>
      </c>
      <c r="E65" s="93"/>
      <c r="F65" s="143"/>
      <c r="G65" s="143"/>
      <c r="H65" s="144"/>
    </row>
    <row r="66" spans="1:8" ht="15.75" thickBot="1">
      <c r="A66" s="162" t="s">
        <v>233</v>
      </c>
      <c r="B66" s="163" t="s">
        <v>234</v>
      </c>
      <c r="C66" s="92"/>
      <c r="D66" s="141"/>
      <c r="E66" s="92"/>
      <c r="F66" s="141"/>
      <c r="G66" s="168">
        <v>4.68</v>
      </c>
      <c r="H66" s="142"/>
    </row>
    <row r="67" spans="1:8" ht="15.75" thickBot="1">
      <c r="A67" s="165" t="s">
        <v>235</v>
      </c>
      <c r="B67" s="166" t="s">
        <v>236</v>
      </c>
      <c r="C67" s="93"/>
      <c r="D67" s="143"/>
      <c r="E67" s="93"/>
      <c r="F67" s="143"/>
      <c r="G67" s="167">
        <v>2.35</v>
      </c>
      <c r="H67" s="144"/>
    </row>
    <row r="68" spans="1:8" ht="15.75" thickBot="1">
      <c r="A68" s="162" t="s">
        <v>237</v>
      </c>
      <c r="B68" s="163" t="s">
        <v>236</v>
      </c>
      <c r="C68" s="92"/>
      <c r="D68" s="141"/>
      <c r="E68" s="92"/>
      <c r="F68" s="141"/>
      <c r="G68" s="168">
        <v>1.0900000000000001</v>
      </c>
      <c r="H68" s="142"/>
    </row>
    <row r="69" spans="1:8" ht="15.75" thickBot="1">
      <c r="A69" s="165" t="s">
        <v>238</v>
      </c>
      <c r="B69" s="166" t="s">
        <v>239</v>
      </c>
      <c r="C69" s="93"/>
      <c r="D69" s="167">
        <v>2.66</v>
      </c>
      <c r="E69" s="93"/>
      <c r="F69" s="143"/>
      <c r="G69" s="167">
        <v>6.28</v>
      </c>
      <c r="H69" s="144"/>
    </row>
    <row r="70" spans="1:8" ht="15.75" thickBot="1">
      <c r="A70" s="162" t="s">
        <v>240</v>
      </c>
      <c r="B70" s="163" t="s">
        <v>241</v>
      </c>
      <c r="C70" s="92"/>
      <c r="D70" s="141"/>
      <c r="E70" s="92"/>
      <c r="F70" s="141"/>
      <c r="G70" s="168">
        <v>0.47</v>
      </c>
      <c r="H70" s="83">
        <v>26.79</v>
      </c>
    </row>
    <row r="71" spans="1:8" ht="15.75" thickBot="1">
      <c r="A71" s="165" t="s">
        <v>242</v>
      </c>
      <c r="B71" s="166" t="s">
        <v>243</v>
      </c>
      <c r="C71" s="93"/>
      <c r="D71" s="143"/>
      <c r="E71" s="93"/>
      <c r="F71" s="143"/>
      <c r="G71" s="167">
        <v>1.75</v>
      </c>
      <c r="H71" s="144"/>
    </row>
    <row r="72" spans="1:8" ht="15.75" thickBot="1">
      <c r="A72" s="162" t="s">
        <v>244</v>
      </c>
      <c r="B72" s="163" t="s">
        <v>245</v>
      </c>
      <c r="C72" s="92"/>
      <c r="D72" s="141"/>
      <c r="E72" s="92"/>
      <c r="F72" s="141"/>
      <c r="G72" s="168">
        <v>0.96</v>
      </c>
      <c r="H72" s="142"/>
    </row>
    <row r="73" spans="1:8" ht="15.75" thickBot="1">
      <c r="A73" s="165" t="s">
        <v>246</v>
      </c>
      <c r="B73" s="166" t="s">
        <v>247</v>
      </c>
      <c r="C73" s="93"/>
      <c r="D73" s="143"/>
      <c r="E73" s="93"/>
      <c r="F73" s="143"/>
      <c r="G73" s="167">
        <v>0.03</v>
      </c>
      <c r="H73" s="144"/>
    </row>
    <row r="74" spans="1:8" ht="15.75" thickBot="1">
      <c r="A74" s="477" t="s">
        <v>248</v>
      </c>
      <c r="B74" s="163" t="s">
        <v>249</v>
      </c>
      <c r="C74" s="92"/>
      <c r="D74" s="141"/>
      <c r="E74" s="92"/>
      <c r="F74" s="141"/>
      <c r="G74" s="168">
        <v>3.53</v>
      </c>
      <c r="H74" s="142"/>
    </row>
    <row r="75" spans="1:8" ht="15.75" thickBot="1">
      <c r="A75" s="482"/>
      <c r="B75" s="166" t="s">
        <v>250</v>
      </c>
      <c r="C75" s="93"/>
      <c r="D75" s="143"/>
      <c r="E75" s="93"/>
      <c r="F75" s="143"/>
      <c r="G75" s="167">
        <v>0.57999999999999996</v>
      </c>
      <c r="H75" s="144"/>
    </row>
    <row r="76" spans="1:8" ht="15.75" thickBot="1">
      <c r="A76" s="482"/>
      <c r="B76" s="163" t="s">
        <v>245</v>
      </c>
      <c r="C76" s="92"/>
      <c r="D76" s="141"/>
      <c r="E76" s="92"/>
      <c r="F76" s="141"/>
      <c r="G76" s="168">
        <v>14.19</v>
      </c>
      <c r="H76" s="142"/>
    </row>
    <row r="77" spans="1:8" ht="15.75" thickBot="1">
      <c r="A77" s="482"/>
      <c r="B77" s="166" t="s">
        <v>251</v>
      </c>
      <c r="C77" s="93"/>
      <c r="D77" s="143"/>
      <c r="E77" s="93"/>
      <c r="F77" s="143"/>
      <c r="G77" s="167">
        <v>1.04</v>
      </c>
      <c r="H77" s="144"/>
    </row>
    <row r="78" spans="1:8" ht="15.75" thickBot="1">
      <c r="A78" s="482"/>
      <c r="B78" s="163" t="s">
        <v>252</v>
      </c>
      <c r="C78" s="92"/>
      <c r="D78" s="141"/>
      <c r="E78" s="92"/>
      <c r="F78" s="141"/>
      <c r="G78" s="141"/>
      <c r="H78" s="83">
        <v>6.49</v>
      </c>
    </row>
    <row r="79" spans="1:8" ht="15.75" thickBot="1">
      <c r="A79" s="478"/>
      <c r="B79" s="166" t="s">
        <v>245</v>
      </c>
      <c r="C79" s="93"/>
      <c r="D79" s="143"/>
      <c r="E79" s="93"/>
      <c r="F79" s="143"/>
      <c r="G79" s="167">
        <v>1.38</v>
      </c>
      <c r="H79" s="144"/>
    </row>
    <row r="80" spans="1:8" ht="15.75" thickBot="1">
      <c r="A80" s="162" t="s">
        <v>253</v>
      </c>
      <c r="B80" s="163" t="s">
        <v>254</v>
      </c>
      <c r="C80" s="92"/>
      <c r="D80" s="141"/>
      <c r="E80" s="92"/>
      <c r="F80" s="141"/>
      <c r="G80" s="168">
        <v>2.19</v>
      </c>
      <c r="H80" s="142"/>
    </row>
    <row r="81" spans="1:8" ht="15.75" thickBot="1">
      <c r="A81" s="165" t="s">
        <v>255</v>
      </c>
      <c r="B81" s="166" t="s">
        <v>256</v>
      </c>
      <c r="C81" s="85">
        <v>98</v>
      </c>
      <c r="D81" s="143"/>
      <c r="E81" s="169">
        <v>3023</v>
      </c>
      <c r="F81" s="143"/>
      <c r="G81" s="143"/>
      <c r="H81" s="144"/>
    </row>
    <row r="82" spans="1:8" ht="15.75" thickBot="1">
      <c r="A82" s="162" t="s">
        <v>257</v>
      </c>
      <c r="B82" s="163" t="s">
        <v>258</v>
      </c>
      <c r="C82" s="92"/>
      <c r="D82" s="141"/>
      <c r="E82" s="92"/>
      <c r="F82" s="141"/>
      <c r="G82" s="168">
        <v>3.55</v>
      </c>
      <c r="H82" s="142"/>
    </row>
    <row r="83" spans="1:8" ht="15.75" thickBot="1">
      <c r="A83" s="165" t="s">
        <v>259</v>
      </c>
      <c r="B83" s="166" t="s">
        <v>260</v>
      </c>
      <c r="C83" s="93"/>
      <c r="D83" s="143"/>
      <c r="E83" s="93"/>
      <c r="F83" s="143"/>
      <c r="G83" s="167">
        <v>69.48</v>
      </c>
      <c r="H83" s="86">
        <v>8.7100000000000009</v>
      </c>
    </row>
    <row r="84" spans="1:8" ht="15.75" thickBot="1">
      <c r="A84" s="162" t="s">
        <v>261</v>
      </c>
      <c r="B84" s="163" t="s">
        <v>262</v>
      </c>
      <c r="C84" s="92"/>
      <c r="D84" s="141"/>
      <c r="E84" s="92"/>
      <c r="F84" s="141"/>
      <c r="G84" s="168">
        <v>4.3499999999999996</v>
      </c>
      <c r="H84" s="142"/>
    </row>
    <row r="85" spans="1:8" ht="15.75" thickBot="1">
      <c r="A85" s="165" t="s">
        <v>263</v>
      </c>
      <c r="B85" s="166" t="s">
        <v>262</v>
      </c>
      <c r="C85" s="93"/>
      <c r="D85" s="143"/>
      <c r="E85" s="93"/>
      <c r="F85" s="143"/>
      <c r="G85" s="167">
        <v>13.46</v>
      </c>
      <c r="H85" s="144"/>
    </row>
    <row r="86" spans="1:8" ht="15.75" thickBot="1">
      <c r="A86" s="162" t="s">
        <v>264</v>
      </c>
      <c r="B86" s="163" t="s">
        <v>265</v>
      </c>
      <c r="C86" s="92"/>
      <c r="D86" s="141"/>
      <c r="E86" s="92"/>
      <c r="F86" s="141"/>
      <c r="G86" s="168">
        <v>1.33</v>
      </c>
      <c r="H86" s="142"/>
    </row>
    <row r="87" spans="1:8" ht="15.75" thickBot="1">
      <c r="A87" s="165" t="s">
        <v>266</v>
      </c>
      <c r="B87" s="166" t="s">
        <v>267</v>
      </c>
      <c r="C87" s="93"/>
      <c r="D87" s="143"/>
      <c r="E87" s="93"/>
      <c r="F87" s="143"/>
      <c r="G87" s="143"/>
      <c r="H87" s="86">
        <v>3.19</v>
      </c>
    </row>
    <row r="88" spans="1:8" ht="15.75" thickBot="1">
      <c r="A88" s="477" t="s">
        <v>268</v>
      </c>
      <c r="B88" s="163" t="s">
        <v>269</v>
      </c>
      <c r="C88" s="92"/>
      <c r="D88" s="141"/>
      <c r="E88" s="92"/>
      <c r="F88" s="141"/>
      <c r="G88" s="141"/>
      <c r="H88" s="83">
        <v>0.74</v>
      </c>
    </row>
    <row r="89" spans="1:8" ht="15.75" thickBot="1">
      <c r="A89" s="478"/>
      <c r="B89" s="166" t="s">
        <v>270</v>
      </c>
      <c r="C89" s="93"/>
      <c r="D89" s="167">
        <v>0.21</v>
      </c>
      <c r="E89" s="93"/>
      <c r="F89" s="143"/>
      <c r="G89" s="143"/>
      <c r="H89" s="144"/>
    </row>
    <row r="90" spans="1:8" ht="15.75" thickBot="1">
      <c r="A90" s="477" t="s">
        <v>271</v>
      </c>
      <c r="B90" s="163" t="s">
        <v>272</v>
      </c>
      <c r="C90" s="92"/>
      <c r="D90" s="141"/>
      <c r="E90" s="92"/>
      <c r="F90" s="141"/>
      <c r="G90" s="168">
        <v>1.68</v>
      </c>
      <c r="H90" s="142"/>
    </row>
    <row r="91" spans="1:8" ht="15.75" thickBot="1">
      <c r="A91" s="482"/>
      <c r="B91" s="166" t="s">
        <v>273</v>
      </c>
      <c r="C91" s="93"/>
      <c r="D91" s="143"/>
      <c r="E91" s="93"/>
      <c r="F91" s="143"/>
      <c r="G91" s="167">
        <v>1.66</v>
      </c>
      <c r="H91" s="144"/>
    </row>
    <row r="92" spans="1:8" ht="15.75" thickBot="1">
      <c r="A92" s="478"/>
      <c r="B92" s="163" t="s">
        <v>274</v>
      </c>
      <c r="C92" s="92"/>
      <c r="D92" s="141"/>
      <c r="E92" s="92"/>
      <c r="F92" s="141"/>
      <c r="G92" s="168">
        <v>0.49</v>
      </c>
      <c r="H92" s="142"/>
    </row>
    <row r="93" spans="1:8" ht="15.75" thickBot="1">
      <c r="A93" s="474" t="s">
        <v>275</v>
      </c>
      <c r="B93" s="166" t="s">
        <v>272</v>
      </c>
      <c r="C93" s="93"/>
      <c r="D93" s="143"/>
      <c r="E93" s="93"/>
      <c r="F93" s="143"/>
      <c r="G93" s="167">
        <v>6.43</v>
      </c>
      <c r="H93" s="144"/>
    </row>
    <row r="94" spans="1:8" ht="15.75" thickBot="1">
      <c r="A94" s="476"/>
      <c r="B94" s="163" t="s">
        <v>276</v>
      </c>
      <c r="C94" s="92"/>
      <c r="D94" s="141"/>
      <c r="E94" s="92"/>
      <c r="F94" s="141"/>
      <c r="G94" s="168">
        <v>15.86</v>
      </c>
      <c r="H94" s="142"/>
    </row>
    <row r="95" spans="1:8" ht="15.75" thickBot="1">
      <c r="A95" s="474" t="s">
        <v>277</v>
      </c>
      <c r="B95" s="166" t="s">
        <v>272</v>
      </c>
      <c r="C95" s="93"/>
      <c r="D95" s="143"/>
      <c r="E95" s="93"/>
      <c r="F95" s="143"/>
      <c r="G95" s="167">
        <v>59.77</v>
      </c>
      <c r="H95" s="86">
        <v>13.97</v>
      </c>
    </row>
    <row r="96" spans="1:8" ht="15.75" thickBot="1">
      <c r="A96" s="475"/>
      <c r="B96" s="163" t="s">
        <v>278</v>
      </c>
      <c r="C96" s="92"/>
      <c r="D96" s="141"/>
      <c r="E96" s="92"/>
      <c r="F96" s="141"/>
      <c r="G96" s="168">
        <v>3.13</v>
      </c>
      <c r="H96" s="142"/>
    </row>
    <row r="97" spans="1:8" ht="15.75" thickBot="1">
      <c r="A97" s="476"/>
      <c r="B97" s="166" t="s">
        <v>279</v>
      </c>
      <c r="C97" s="93"/>
      <c r="D97" s="143"/>
      <c r="E97" s="93"/>
      <c r="F97" s="143"/>
      <c r="G97" s="167">
        <v>15.29</v>
      </c>
      <c r="H97" s="144"/>
    </row>
    <row r="98" spans="1:8" ht="15.75" thickBot="1">
      <c r="A98" s="477" t="s">
        <v>280</v>
      </c>
      <c r="B98" s="163" t="s">
        <v>281</v>
      </c>
      <c r="C98" s="92"/>
      <c r="D98" s="141"/>
      <c r="E98" s="92"/>
      <c r="F98" s="141"/>
      <c r="G98" s="168">
        <v>0.06</v>
      </c>
      <c r="H98" s="142"/>
    </row>
    <row r="99" spans="1:8" ht="15.75" thickBot="1">
      <c r="A99" s="478"/>
      <c r="B99" s="166" t="s">
        <v>272</v>
      </c>
      <c r="C99" s="93"/>
      <c r="D99" s="143"/>
      <c r="E99" s="93"/>
      <c r="F99" s="143"/>
      <c r="G99" s="167">
        <v>0.85</v>
      </c>
      <c r="H99" s="144"/>
    </row>
    <row r="100" spans="1:8" ht="15.75" thickBot="1">
      <c r="A100" s="477" t="s">
        <v>282</v>
      </c>
      <c r="B100" s="163" t="s">
        <v>283</v>
      </c>
      <c r="C100" s="92"/>
      <c r="D100" s="168">
        <v>15.86</v>
      </c>
      <c r="E100" s="92"/>
      <c r="F100" s="141"/>
      <c r="G100" s="168">
        <v>2.61</v>
      </c>
      <c r="H100" s="142"/>
    </row>
    <row r="101" spans="1:8" ht="15.75" thickBot="1">
      <c r="A101" s="478"/>
      <c r="B101" s="166" t="s">
        <v>284</v>
      </c>
      <c r="C101" s="93"/>
      <c r="D101" s="167">
        <v>13.69</v>
      </c>
      <c r="E101" s="93"/>
      <c r="F101" s="143"/>
      <c r="G101" s="167">
        <v>140.80000000000001</v>
      </c>
      <c r="H101" s="86">
        <v>11.46</v>
      </c>
    </row>
    <row r="102" spans="1:8" ht="15.75" thickBot="1">
      <c r="A102" s="477" t="s">
        <v>285</v>
      </c>
      <c r="B102" s="163" t="s">
        <v>285</v>
      </c>
      <c r="C102" s="92"/>
      <c r="D102" s="141"/>
      <c r="E102" s="92"/>
      <c r="F102" s="141"/>
      <c r="G102" s="141"/>
      <c r="H102" s="83">
        <v>8.77</v>
      </c>
    </row>
    <row r="103" spans="1:8" ht="15.75" thickBot="1">
      <c r="A103" s="478"/>
      <c r="B103" s="166" t="s">
        <v>286</v>
      </c>
      <c r="C103" s="93"/>
      <c r="D103" s="143"/>
      <c r="E103" s="93"/>
      <c r="F103" s="143"/>
      <c r="G103" s="167">
        <v>7.58</v>
      </c>
      <c r="H103" s="144"/>
    </row>
    <row r="104" spans="1:8" ht="15.75" thickBot="1">
      <c r="A104" s="477" t="s">
        <v>287</v>
      </c>
      <c r="B104" s="163" t="s">
        <v>286</v>
      </c>
      <c r="C104" s="92"/>
      <c r="D104" s="141"/>
      <c r="E104" s="92"/>
      <c r="F104" s="141"/>
      <c r="G104" s="168">
        <v>0.67</v>
      </c>
      <c r="H104" s="83">
        <v>7.35</v>
      </c>
    </row>
    <row r="105" spans="1:8" ht="15.75" thickBot="1">
      <c r="A105" s="482"/>
      <c r="B105" s="166" t="s">
        <v>288</v>
      </c>
      <c r="C105" s="93"/>
      <c r="D105" s="143"/>
      <c r="E105" s="93"/>
      <c r="F105" s="143"/>
      <c r="G105" s="167">
        <v>34.799999999999997</v>
      </c>
      <c r="H105" s="144"/>
    </row>
    <row r="106" spans="1:8" ht="15.75" thickBot="1">
      <c r="A106" s="478"/>
      <c r="B106" s="163" t="s">
        <v>289</v>
      </c>
      <c r="C106" s="92"/>
      <c r="D106" s="141"/>
      <c r="E106" s="92"/>
      <c r="F106" s="141"/>
      <c r="G106" s="168">
        <v>10.66</v>
      </c>
      <c r="H106" s="142"/>
    </row>
    <row r="107" spans="1:8" ht="15.75" thickBot="1">
      <c r="A107" s="474" t="s">
        <v>290</v>
      </c>
      <c r="B107" s="166" t="s">
        <v>286</v>
      </c>
      <c r="C107" s="93"/>
      <c r="D107" s="143"/>
      <c r="E107" s="93"/>
      <c r="F107" s="143"/>
      <c r="G107" s="167">
        <v>20.09</v>
      </c>
      <c r="H107" s="144"/>
    </row>
    <row r="108" spans="1:8" ht="15.75" thickBot="1">
      <c r="A108" s="476"/>
      <c r="B108" s="163" t="s">
        <v>288</v>
      </c>
      <c r="C108" s="92"/>
      <c r="D108" s="141"/>
      <c r="E108" s="92"/>
      <c r="F108" s="141"/>
      <c r="G108" s="141"/>
      <c r="H108" s="83">
        <v>30.92</v>
      </c>
    </row>
    <row r="109" spans="1:8" ht="15.75" thickBot="1">
      <c r="A109" s="165" t="s">
        <v>291</v>
      </c>
      <c r="B109" s="166" t="s">
        <v>288</v>
      </c>
      <c r="C109" s="93"/>
      <c r="D109" s="143"/>
      <c r="E109" s="93"/>
      <c r="F109" s="143"/>
      <c r="G109" s="167">
        <v>2.12</v>
      </c>
      <c r="H109" s="144"/>
    </row>
    <row r="110" spans="1:8" ht="15.75" thickBot="1">
      <c r="A110" s="162" t="s">
        <v>292</v>
      </c>
      <c r="B110" s="163" t="s">
        <v>293</v>
      </c>
      <c r="C110" s="92"/>
      <c r="D110" s="141"/>
      <c r="E110" s="92"/>
      <c r="F110" s="141"/>
      <c r="G110" s="168">
        <v>10.66</v>
      </c>
      <c r="H110" s="142"/>
    </row>
    <row r="111" spans="1:8" ht="15.75" thickBot="1">
      <c r="A111" s="165" t="s">
        <v>294</v>
      </c>
      <c r="B111" s="166" t="s">
        <v>295</v>
      </c>
      <c r="C111" s="93"/>
      <c r="D111" s="143"/>
      <c r="E111" s="93"/>
      <c r="F111" s="143"/>
      <c r="G111" s="167">
        <v>0.82</v>
      </c>
      <c r="H111" s="144"/>
    </row>
    <row r="112" spans="1:8" ht="15.75" thickBot="1">
      <c r="A112" s="477" t="s">
        <v>296</v>
      </c>
      <c r="B112" s="163" t="s">
        <v>297</v>
      </c>
      <c r="C112" s="92"/>
      <c r="D112" s="141"/>
      <c r="E112" s="92"/>
      <c r="F112" s="141"/>
      <c r="G112" s="168">
        <v>6.52</v>
      </c>
      <c r="H112" s="142"/>
    </row>
    <row r="113" spans="1:8" ht="15.75" thickBot="1">
      <c r="A113" s="478"/>
      <c r="B113" s="166" t="s">
        <v>298</v>
      </c>
      <c r="C113" s="93"/>
      <c r="D113" s="143"/>
      <c r="E113" s="93"/>
      <c r="F113" s="143"/>
      <c r="G113" s="167">
        <v>1.33</v>
      </c>
      <c r="H113" s="144"/>
    </row>
    <row r="114" spans="1:8" ht="15.75" thickBot="1">
      <c r="A114" s="162" t="s">
        <v>299</v>
      </c>
      <c r="B114" s="163" t="s">
        <v>300</v>
      </c>
      <c r="C114" s="92"/>
      <c r="D114" s="141"/>
      <c r="E114" s="92"/>
      <c r="F114" s="141"/>
      <c r="G114" s="168">
        <v>71.2</v>
      </c>
      <c r="H114" s="83">
        <v>58.97</v>
      </c>
    </row>
    <row r="115" spans="1:8" ht="15.75" thickBot="1">
      <c r="A115" s="165" t="s">
        <v>301</v>
      </c>
      <c r="B115" s="166" t="s">
        <v>302</v>
      </c>
      <c r="C115" s="93"/>
      <c r="D115" s="143"/>
      <c r="E115" s="93"/>
      <c r="F115" s="143"/>
      <c r="G115" s="167">
        <v>3.3</v>
      </c>
      <c r="H115" s="144"/>
    </row>
    <row r="116" spans="1:8" ht="15.75" thickBot="1">
      <c r="A116" s="162" t="s">
        <v>303</v>
      </c>
      <c r="B116" s="163" t="s">
        <v>302</v>
      </c>
      <c r="C116" s="92"/>
      <c r="D116" s="141"/>
      <c r="E116" s="92"/>
      <c r="F116" s="141"/>
      <c r="G116" s="168">
        <v>19.07</v>
      </c>
      <c r="H116" s="142"/>
    </row>
    <row r="117" spans="1:8" ht="15.75" thickBot="1">
      <c r="A117" s="165" t="s">
        <v>304</v>
      </c>
      <c r="B117" s="166" t="s">
        <v>302</v>
      </c>
      <c r="C117" s="93"/>
      <c r="D117" s="143"/>
      <c r="E117" s="93"/>
      <c r="F117" s="143"/>
      <c r="G117" s="167">
        <v>9.48</v>
      </c>
      <c r="H117" s="86">
        <v>6.44</v>
      </c>
    </row>
    <row r="118" spans="1:8" ht="15.75" thickBot="1">
      <c r="A118" s="162" t="s">
        <v>305</v>
      </c>
      <c r="B118" s="163" t="s">
        <v>306</v>
      </c>
      <c r="C118" s="92"/>
      <c r="D118" s="141"/>
      <c r="E118" s="92"/>
      <c r="F118" s="141"/>
      <c r="G118" s="168">
        <v>0.93</v>
      </c>
      <c r="H118" s="142"/>
    </row>
    <row r="119" spans="1:8" ht="15.75" thickBot="1">
      <c r="A119" s="474" t="s">
        <v>307</v>
      </c>
      <c r="B119" s="166" t="s">
        <v>249</v>
      </c>
      <c r="C119" s="93"/>
      <c r="D119" s="143"/>
      <c r="E119" s="93"/>
      <c r="F119" s="143"/>
      <c r="G119" s="167">
        <v>1.79</v>
      </c>
      <c r="H119" s="144"/>
    </row>
    <row r="120" spans="1:8" ht="15.75" thickBot="1">
      <c r="A120" s="476"/>
      <c r="B120" s="163" t="s">
        <v>308</v>
      </c>
      <c r="C120" s="92"/>
      <c r="D120" s="141"/>
      <c r="E120" s="92"/>
      <c r="F120" s="141"/>
      <c r="G120" s="168">
        <v>3.1</v>
      </c>
      <c r="H120" s="142"/>
    </row>
    <row r="121" spans="1:8" ht="15.75" thickBot="1">
      <c r="A121" s="165" t="s">
        <v>309</v>
      </c>
      <c r="B121" s="166" t="s">
        <v>265</v>
      </c>
      <c r="C121" s="93"/>
      <c r="D121" s="143"/>
      <c r="E121" s="93"/>
      <c r="F121" s="143"/>
      <c r="G121" s="167">
        <v>1.17</v>
      </c>
      <c r="H121" s="144"/>
    </row>
    <row r="122" spans="1:8" ht="15.75" thickBot="1">
      <c r="A122" s="162" t="s">
        <v>310</v>
      </c>
      <c r="B122" s="163" t="s">
        <v>311</v>
      </c>
      <c r="C122" s="92"/>
      <c r="D122" s="141"/>
      <c r="E122" s="92"/>
      <c r="F122" s="141"/>
      <c r="G122" s="168">
        <v>0.85</v>
      </c>
      <c r="H122" s="142"/>
    </row>
    <row r="123" spans="1:8" ht="15.75" thickBot="1">
      <c r="A123" s="165" t="s">
        <v>312</v>
      </c>
      <c r="B123" s="166" t="s">
        <v>313</v>
      </c>
      <c r="C123" s="93"/>
      <c r="D123" s="143"/>
      <c r="E123" s="93"/>
      <c r="F123" s="143"/>
      <c r="G123" s="167">
        <v>18.78</v>
      </c>
      <c r="H123" s="144"/>
    </row>
    <row r="124" spans="1:8" ht="15.75" thickBot="1">
      <c r="A124" s="162" t="s">
        <v>314</v>
      </c>
      <c r="B124" s="163" t="s">
        <v>315</v>
      </c>
      <c r="C124" s="92"/>
      <c r="D124" s="141"/>
      <c r="E124" s="92"/>
      <c r="F124" s="141"/>
      <c r="G124" s="168">
        <v>4.71</v>
      </c>
      <c r="H124" s="142"/>
    </row>
    <row r="125" spans="1:8" ht="15.75" thickBot="1">
      <c r="A125" s="165" t="s">
        <v>316</v>
      </c>
      <c r="B125" s="166" t="s">
        <v>317</v>
      </c>
      <c r="C125" s="93"/>
      <c r="D125" s="143"/>
      <c r="E125" s="93"/>
      <c r="F125" s="143"/>
      <c r="G125" s="167">
        <v>1.25</v>
      </c>
      <c r="H125" s="144"/>
    </row>
    <row r="126" spans="1:8" ht="15.75" thickBot="1">
      <c r="A126" s="162" t="s">
        <v>318</v>
      </c>
      <c r="B126" s="163" t="s">
        <v>317</v>
      </c>
      <c r="C126" s="92"/>
      <c r="D126" s="141"/>
      <c r="E126" s="92"/>
      <c r="F126" s="141"/>
      <c r="G126" s="168">
        <v>7.05</v>
      </c>
      <c r="H126" s="83">
        <v>14.05</v>
      </c>
    </row>
    <row r="127" spans="1:8" ht="15.75" thickBot="1">
      <c r="A127" s="165" t="s">
        <v>319</v>
      </c>
      <c r="B127" s="166" t="s">
        <v>320</v>
      </c>
      <c r="C127" s="93"/>
      <c r="D127" s="143"/>
      <c r="E127" s="93"/>
      <c r="F127" s="143"/>
      <c r="G127" s="143"/>
      <c r="H127" s="86">
        <v>0.09</v>
      </c>
    </row>
    <row r="128" spans="1:8" ht="15.75" thickBot="1">
      <c r="A128" s="162" t="s">
        <v>321</v>
      </c>
      <c r="B128" s="163" t="s">
        <v>322</v>
      </c>
      <c r="C128" s="92"/>
      <c r="D128" s="141"/>
      <c r="E128" s="92"/>
      <c r="F128" s="141"/>
      <c r="G128" s="168">
        <v>1.65</v>
      </c>
      <c r="H128" s="142"/>
    </row>
    <row r="129" spans="1:8" ht="15.75" thickBot="1">
      <c r="A129" s="165" t="s">
        <v>323</v>
      </c>
      <c r="B129" s="166" t="s">
        <v>324</v>
      </c>
      <c r="C129" s="93"/>
      <c r="D129" s="143"/>
      <c r="E129" s="93"/>
      <c r="F129" s="143"/>
      <c r="G129" s="167">
        <v>1.89</v>
      </c>
      <c r="H129" s="144"/>
    </row>
    <row r="130" spans="1:8" ht="15.75" thickBot="1">
      <c r="A130" s="162" t="s">
        <v>325</v>
      </c>
      <c r="B130" s="163" t="s">
        <v>326</v>
      </c>
      <c r="C130" s="92"/>
      <c r="D130" s="141"/>
      <c r="E130" s="92"/>
      <c r="F130" s="141"/>
      <c r="G130" s="168">
        <v>5.01</v>
      </c>
      <c r="H130" s="142"/>
    </row>
    <row r="131" spans="1:8" ht="15.75" thickBot="1">
      <c r="A131" s="165" t="s">
        <v>327</v>
      </c>
      <c r="B131" s="166" t="s">
        <v>328</v>
      </c>
      <c r="C131" s="93"/>
      <c r="D131" s="143"/>
      <c r="E131" s="93"/>
      <c r="F131" s="143"/>
      <c r="G131" s="167">
        <v>21.15</v>
      </c>
      <c r="H131" s="144"/>
    </row>
    <row r="132" spans="1:8" ht="15.75" thickBot="1">
      <c r="A132" s="477" t="s">
        <v>329</v>
      </c>
      <c r="B132" s="163" t="s">
        <v>330</v>
      </c>
      <c r="C132" s="92"/>
      <c r="D132" s="141"/>
      <c r="E132" s="92"/>
      <c r="F132" s="141"/>
      <c r="G132" s="141"/>
      <c r="H132" s="83">
        <v>23.9</v>
      </c>
    </row>
    <row r="133" spans="1:8" ht="15.75" thickBot="1">
      <c r="A133" s="478"/>
      <c r="B133" s="166" t="s">
        <v>331</v>
      </c>
      <c r="C133" s="93"/>
      <c r="D133" s="143"/>
      <c r="E133" s="93"/>
      <c r="F133" s="143"/>
      <c r="G133" s="167">
        <v>1.42</v>
      </c>
      <c r="H133" s="144"/>
    </row>
    <row r="134" spans="1:8" ht="15.75" thickBot="1">
      <c r="A134" s="477" t="s">
        <v>332</v>
      </c>
      <c r="B134" s="163" t="s">
        <v>331</v>
      </c>
      <c r="C134" s="92"/>
      <c r="D134" s="141"/>
      <c r="E134" s="92"/>
      <c r="F134" s="141"/>
      <c r="G134" s="168">
        <v>1.1200000000000001</v>
      </c>
      <c r="H134" s="142"/>
    </row>
    <row r="135" spans="1:8" ht="15.75" thickBot="1">
      <c r="A135" s="478"/>
      <c r="B135" s="166" t="s">
        <v>333</v>
      </c>
      <c r="C135" s="93"/>
      <c r="D135" s="143"/>
      <c r="E135" s="93"/>
      <c r="F135" s="143"/>
      <c r="G135" s="167">
        <v>1.93</v>
      </c>
      <c r="H135" s="144"/>
    </row>
    <row r="136" spans="1:8" ht="15.75" thickBot="1">
      <c r="A136" s="162" t="s">
        <v>334</v>
      </c>
      <c r="B136" s="163" t="s">
        <v>335</v>
      </c>
      <c r="C136" s="92"/>
      <c r="D136" s="141"/>
      <c r="E136" s="92"/>
      <c r="F136" s="141"/>
      <c r="G136" s="168">
        <v>0.25</v>
      </c>
      <c r="H136" s="142"/>
    </row>
    <row r="137" spans="1:8" ht="15.75" thickBot="1">
      <c r="A137" s="165" t="s">
        <v>336</v>
      </c>
      <c r="B137" s="166" t="s">
        <v>337</v>
      </c>
      <c r="C137" s="93"/>
      <c r="D137" s="143"/>
      <c r="E137" s="93"/>
      <c r="F137" s="143"/>
      <c r="G137" s="167">
        <v>5.9</v>
      </c>
      <c r="H137" s="144"/>
    </row>
    <row r="138" spans="1:8" ht="15.75" thickBot="1">
      <c r="A138" s="162" t="s">
        <v>338</v>
      </c>
      <c r="B138" s="163" t="s">
        <v>337</v>
      </c>
      <c r="C138" s="92"/>
      <c r="D138" s="141"/>
      <c r="E138" s="92"/>
      <c r="F138" s="141"/>
      <c r="G138" s="141"/>
      <c r="H138" s="83">
        <v>12.01</v>
      </c>
    </row>
    <row r="139" spans="1:8" ht="15.75" thickBot="1">
      <c r="A139" s="165" t="s">
        <v>339</v>
      </c>
      <c r="B139" s="166" t="s">
        <v>340</v>
      </c>
      <c r="C139" s="93"/>
      <c r="D139" s="143"/>
      <c r="E139" s="93"/>
      <c r="F139" s="143"/>
      <c r="G139" s="167">
        <v>2.74</v>
      </c>
      <c r="H139" s="144"/>
    </row>
    <row r="140" spans="1:8" ht="15.75" thickBot="1">
      <c r="A140" s="162" t="s">
        <v>341</v>
      </c>
      <c r="B140" s="163" t="s">
        <v>340</v>
      </c>
      <c r="C140" s="92"/>
      <c r="D140" s="141"/>
      <c r="E140" s="92"/>
      <c r="F140" s="141"/>
      <c r="G140" s="168">
        <v>21.23</v>
      </c>
      <c r="H140" s="142"/>
    </row>
    <row r="141" spans="1:8" ht="15.75" thickBot="1">
      <c r="A141" s="165" t="s">
        <v>342</v>
      </c>
      <c r="B141" s="166" t="s">
        <v>343</v>
      </c>
      <c r="C141" s="93"/>
      <c r="D141" s="143"/>
      <c r="E141" s="93"/>
      <c r="F141" s="143"/>
      <c r="G141" s="167">
        <v>1.53</v>
      </c>
      <c r="H141" s="144"/>
    </row>
    <row r="142" spans="1:8" ht="15.75" thickBot="1">
      <c r="A142" s="162" t="s">
        <v>344</v>
      </c>
      <c r="B142" s="163" t="s">
        <v>345</v>
      </c>
      <c r="C142" s="92"/>
      <c r="D142" s="141"/>
      <c r="E142" s="92"/>
      <c r="F142" s="141"/>
      <c r="G142" s="168">
        <v>0.66</v>
      </c>
      <c r="H142" s="142"/>
    </row>
    <row r="143" spans="1:8" ht="15.75" thickBot="1">
      <c r="A143" s="165" t="s">
        <v>346</v>
      </c>
      <c r="B143" s="166" t="s">
        <v>345</v>
      </c>
      <c r="C143" s="93"/>
      <c r="D143" s="143"/>
      <c r="E143" s="93"/>
      <c r="F143" s="143"/>
      <c r="G143" s="167">
        <v>0.4</v>
      </c>
      <c r="H143" s="144"/>
    </row>
    <row r="144" spans="1:8" ht="15.75" thickBot="1">
      <c r="A144" s="162" t="s">
        <v>347</v>
      </c>
      <c r="B144" s="163" t="s">
        <v>348</v>
      </c>
      <c r="C144" s="92"/>
      <c r="D144" s="141"/>
      <c r="E144" s="92"/>
      <c r="F144" s="141"/>
      <c r="G144" s="168">
        <v>28.63</v>
      </c>
      <c r="H144" s="142"/>
    </row>
    <row r="145" spans="1:8" ht="15.75" thickBot="1">
      <c r="A145" s="165" t="s">
        <v>349</v>
      </c>
      <c r="B145" s="166" t="s">
        <v>348</v>
      </c>
      <c r="C145" s="93"/>
      <c r="D145" s="143"/>
      <c r="E145" s="93"/>
      <c r="F145" s="143"/>
      <c r="G145" s="167">
        <v>0.71</v>
      </c>
      <c r="H145" s="144"/>
    </row>
    <row r="146" spans="1:8" ht="15.75" thickBot="1">
      <c r="A146" s="162" t="s">
        <v>350</v>
      </c>
      <c r="B146" s="163" t="s">
        <v>351</v>
      </c>
      <c r="C146" s="92"/>
      <c r="D146" s="141"/>
      <c r="E146" s="92"/>
      <c r="F146" s="141"/>
      <c r="G146" s="168">
        <v>0.04</v>
      </c>
      <c r="H146" s="142"/>
    </row>
    <row r="147" spans="1:8" ht="15.75" thickBot="1">
      <c r="A147" s="474" t="s">
        <v>352</v>
      </c>
      <c r="B147" s="166" t="s">
        <v>353</v>
      </c>
      <c r="C147" s="93"/>
      <c r="D147" s="143"/>
      <c r="E147" s="93"/>
      <c r="F147" s="143"/>
      <c r="G147" s="167">
        <v>0.1</v>
      </c>
      <c r="H147" s="144"/>
    </row>
    <row r="148" spans="1:8" ht="15.75" thickBot="1">
      <c r="A148" s="475"/>
      <c r="B148" s="163" t="s">
        <v>354</v>
      </c>
      <c r="C148" s="92"/>
      <c r="D148" s="141"/>
      <c r="E148" s="92"/>
      <c r="F148" s="141"/>
      <c r="G148" s="168">
        <v>2.29</v>
      </c>
      <c r="H148" s="142"/>
    </row>
    <row r="149" spans="1:8" ht="15.75" thickBot="1">
      <c r="A149" s="476"/>
      <c r="B149" s="166" t="s">
        <v>355</v>
      </c>
      <c r="C149" s="93"/>
      <c r="D149" s="143"/>
      <c r="E149" s="93"/>
      <c r="F149" s="143"/>
      <c r="G149" s="167">
        <v>0.26</v>
      </c>
      <c r="H149" s="144"/>
    </row>
    <row r="150" spans="1:8" ht="15.75" thickBot="1">
      <c r="A150" s="162" t="s">
        <v>356</v>
      </c>
      <c r="B150" s="163" t="s">
        <v>353</v>
      </c>
      <c r="C150" s="92"/>
      <c r="D150" s="141"/>
      <c r="E150" s="92"/>
      <c r="F150" s="141"/>
      <c r="G150" s="168">
        <v>2.84</v>
      </c>
      <c r="H150" s="142"/>
    </row>
    <row r="151" spans="1:8" ht="15.75" thickBot="1">
      <c r="A151" s="165" t="s">
        <v>357</v>
      </c>
      <c r="B151" s="166" t="s">
        <v>358</v>
      </c>
      <c r="C151" s="93"/>
      <c r="D151" s="167">
        <v>1.91</v>
      </c>
      <c r="E151" s="93"/>
      <c r="F151" s="143"/>
      <c r="G151" s="143"/>
      <c r="H151" s="144"/>
    </row>
    <row r="152" spans="1:8" ht="15.75" thickBot="1">
      <c r="A152" s="162" t="s">
        <v>359</v>
      </c>
      <c r="B152" s="163" t="s">
        <v>360</v>
      </c>
      <c r="C152" s="92"/>
      <c r="D152" s="141"/>
      <c r="E152" s="92"/>
      <c r="F152" s="141"/>
      <c r="G152" s="168">
        <v>2.12</v>
      </c>
      <c r="H152" s="142"/>
    </row>
    <row r="153" spans="1:8" ht="15.75" thickBot="1">
      <c r="A153" s="165" t="s">
        <v>361</v>
      </c>
      <c r="B153" s="166" t="s">
        <v>300</v>
      </c>
      <c r="C153" s="93"/>
      <c r="D153" s="143"/>
      <c r="E153" s="93"/>
      <c r="F153" s="143"/>
      <c r="G153" s="167">
        <v>0.49</v>
      </c>
      <c r="H153" s="144"/>
    </row>
    <row r="154" spans="1:8" ht="15.75" thickBot="1">
      <c r="A154" s="477" t="s">
        <v>362</v>
      </c>
      <c r="B154" s="163" t="s">
        <v>363</v>
      </c>
      <c r="C154" s="92"/>
      <c r="D154" s="141"/>
      <c r="E154" s="92"/>
      <c r="F154" s="141"/>
      <c r="G154" s="168">
        <v>9.11</v>
      </c>
      <c r="H154" s="142"/>
    </row>
    <row r="155" spans="1:8" ht="15.75" thickBot="1">
      <c r="A155" s="482"/>
      <c r="B155" s="166" t="s">
        <v>364</v>
      </c>
      <c r="C155" s="93"/>
      <c r="D155" s="143"/>
      <c r="E155" s="93"/>
      <c r="F155" s="143"/>
      <c r="G155" s="167">
        <v>279.95999999999998</v>
      </c>
      <c r="H155" s="144"/>
    </row>
    <row r="156" spans="1:8" ht="15.75" thickBot="1">
      <c r="A156" s="478"/>
      <c r="B156" s="163" t="s">
        <v>265</v>
      </c>
      <c r="C156" s="92"/>
      <c r="D156" s="141"/>
      <c r="E156" s="92"/>
      <c r="F156" s="141"/>
      <c r="G156" s="168">
        <v>3.92</v>
      </c>
      <c r="H156" s="142"/>
    </row>
    <row r="157" spans="1:8" ht="15.75" thickBot="1">
      <c r="A157" s="474" t="s">
        <v>365</v>
      </c>
      <c r="B157" s="166" t="s">
        <v>366</v>
      </c>
      <c r="C157" s="93"/>
      <c r="D157" s="143"/>
      <c r="E157" s="93"/>
      <c r="F157" s="143"/>
      <c r="G157" s="167">
        <v>1.95</v>
      </c>
      <c r="H157" s="144"/>
    </row>
    <row r="158" spans="1:8" ht="15.75" thickBot="1">
      <c r="A158" s="476"/>
      <c r="B158" s="163" t="s">
        <v>367</v>
      </c>
      <c r="C158" s="92"/>
      <c r="D158" s="141"/>
      <c r="E158" s="92"/>
      <c r="F158" s="141"/>
      <c r="G158" s="168">
        <v>3.71</v>
      </c>
      <c r="H158" s="142"/>
    </row>
    <row r="159" spans="1:8" ht="15.75" thickBot="1">
      <c r="A159" s="165" t="s">
        <v>368</v>
      </c>
      <c r="B159" s="166" t="s">
        <v>369</v>
      </c>
      <c r="C159" s="93"/>
      <c r="D159" s="143"/>
      <c r="E159" s="93"/>
      <c r="F159" s="143"/>
      <c r="G159" s="167">
        <v>1.1599999999999999</v>
      </c>
      <c r="H159" s="144"/>
    </row>
    <row r="160" spans="1:8" ht="15.75" thickBot="1">
      <c r="A160" s="477" t="s">
        <v>370</v>
      </c>
      <c r="B160" s="163" t="s">
        <v>371</v>
      </c>
      <c r="C160" s="92"/>
      <c r="D160" s="141"/>
      <c r="E160" s="92"/>
      <c r="F160" s="141"/>
      <c r="G160" s="168">
        <v>7.0000000000000007E-2</v>
      </c>
      <c r="H160" s="142"/>
    </row>
    <row r="161" spans="1:8" ht="15.75" thickBot="1">
      <c r="A161" s="478"/>
      <c r="B161" s="166" t="s">
        <v>372</v>
      </c>
      <c r="C161" s="93"/>
      <c r="D161" s="143"/>
      <c r="E161" s="93"/>
      <c r="F161" s="143"/>
      <c r="G161" s="167">
        <v>2.56</v>
      </c>
      <c r="H161" s="144"/>
    </row>
    <row r="162" spans="1:8" ht="15.75" thickBot="1">
      <c r="A162" s="162" t="s">
        <v>373</v>
      </c>
      <c r="B162" s="163" t="s">
        <v>374</v>
      </c>
      <c r="C162" s="92"/>
      <c r="D162" s="141"/>
      <c r="E162" s="92"/>
      <c r="F162" s="141"/>
      <c r="G162" s="168">
        <v>0.14000000000000001</v>
      </c>
      <c r="H162" s="142"/>
    </row>
    <row r="163" spans="1:8" ht="15.75" thickBot="1">
      <c r="A163" s="474" t="s">
        <v>375</v>
      </c>
      <c r="B163" s="166" t="s">
        <v>295</v>
      </c>
      <c r="C163" s="93"/>
      <c r="D163" s="143"/>
      <c r="E163" s="93"/>
      <c r="F163" s="143"/>
      <c r="G163" s="167">
        <v>44.62</v>
      </c>
      <c r="H163" s="144"/>
    </row>
    <row r="164" spans="1:8" ht="15.75" thickBot="1">
      <c r="A164" s="476"/>
      <c r="B164" s="163" t="s">
        <v>375</v>
      </c>
      <c r="C164" s="92"/>
      <c r="D164" s="141"/>
      <c r="E164" s="92"/>
      <c r="F164" s="141"/>
      <c r="G164" s="141"/>
      <c r="H164" s="83">
        <v>303.13</v>
      </c>
    </row>
    <row r="165" spans="1:8" ht="15.75" thickBot="1">
      <c r="A165" s="165" t="s">
        <v>376</v>
      </c>
      <c r="B165" s="166" t="s">
        <v>377</v>
      </c>
      <c r="C165" s="93"/>
      <c r="D165" s="143"/>
      <c r="E165" s="93"/>
      <c r="F165" s="143"/>
      <c r="G165" s="143"/>
      <c r="H165" s="86">
        <v>23.51</v>
      </c>
    </row>
    <row r="166" spans="1:8" ht="15.75" thickBot="1">
      <c r="A166" s="162" t="s">
        <v>378</v>
      </c>
      <c r="B166" s="163" t="s">
        <v>377</v>
      </c>
      <c r="C166" s="92"/>
      <c r="D166" s="141"/>
      <c r="E166" s="92"/>
      <c r="F166" s="141"/>
      <c r="G166" s="168">
        <v>14.97</v>
      </c>
      <c r="H166" s="83">
        <v>10.3</v>
      </c>
    </row>
    <row r="167" spans="1:8" ht="15.75" thickBot="1">
      <c r="A167" s="165" t="s">
        <v>379</v>
      </c>
      <c r="B167" s="166" t="s">
        <v>377</v>
      </c>
      <c r="C167" s="93"/>
      <c r="D167" s="143"/>
      <c r="E167" s="93"/>
      <c r="F167" s="143"/>
      <c r="G167" s="167">
        <v>0.4</v>
      </c>
      <c r="H167" s="86">
        <v>3.84</v>
      </c>
    </row>
    <row r="168" spans="1:8" ht="15.75" thickBot="1">
      <c r="A168" s="162" t="s">
        <v>380</v>
      </c>
      <c r="B168" s="163" t="s">
        <v>313</v>
      </c>
      <c r="C168" s="92"/>
      <c r="D168" s="141"/>
      <c r="E168" s="92"/>
      <c r="F168" s="141"/>
      <c r="G168" s="168">
        <v>1.85</v>
      </c>
      <c r="H168" s="142"/>
    </row>
    <row r="169" spans="1:8" ht="15.75" thickBot="1">
      <c r="A169" s="165" t="s">
        <v>381</v>
      </c>
      <c r="B169" s="166" t="s">
        <v>293</v>
      </c>
      <c r="C169" s="93"/>
      <c r="D169" s="143"/>
      <c r="E169" s="93"/>
      <c r="F169" s="143"/>
      <c r="G169" s="167">
        <v>5.48</v>
      </c>
      <c r="H169" s="144"/>
    </row>
    <row r="170" spans="1:8" ht="15.75" thickBot="1">
      <c r="A170" s="162" t="s">
        <v>382</v>
      </c>
      <c r="B170" s="163" t="s">
        <v>383</v>
      </c>
      <c r="C170" s="92"/>
      <c r="D170" s="141"/>
      <c r="E170" s="92"/>
      <c r="F170" s="141"/>
      <c r="G170" s="168">
        <v>11.68</v>
      </c>
      <c r="H170" s="83">
        <v>7.42</v>
      </c>
    </row>
    <row r="171" spans="1:8" ht="15.75" thickBot="1">
      <c r="A171" s="165" t="s">
        <v>384</v>
      </c>
      <c r="B171" s="166" t="s">
        <v>220</v>
      </c>
      <c r="C171" s="93"/>
      <c r="D171" s="143"/>
      <c r="E171" s="93"/>
      <c r="F171" s="143"/>
      <c r="G171" s="167">
        <v>5.5</v>
      </c>
      <c r="H171" s="144"/>
    </row>
    <row r="172" spans="1:8" ht="15.75" thickBot="1">
      <c r="A172" s="477" t="s">
        <v>385</v>
      </c>
      <c r="B172" s="163" t="s">
        <v>220</v>
      </c>
      <c r="C172" s="92"/>
      <c r="D172" s="141"/>
      <c r="E172" s="92"/>
      <c r="F172" s="141"/>
      <c r="G172" s="168">
        <v>0.02</v>
      </c>
      <c r="H172" s="142"/>
    </row>
    <row r="173" spans="1:8" ht="15.75" thickBot="1">
      <c r="A173" s="478"/>
      <c r="B173" s="166" t="s">
        <v>222</v>
      </c>
      <c r="C173" s="93"/>
      <c r="D173" s="143"/>
      <c r="E173" s="93"/>
      <c r="F173" s="143"/>
      <c r="G173" s="167">
        <v>0.33</v>
      </c>
      <c r="H173" s="144"/>
    </row>
    <row r="174" spans="1:8" ht="15.75" thickBot="1">
      <c r="A174" s="162" t="s">
        <v>386</v>
      </c>
      <c r="B174" s="163" t="s">
        <v>387</v>
      </c>
      <c r="C174" s="92"/>
      <c r="D174" s="141"/>
      <c r="E174" s="92"/>
      <c r="F174" s="141"/>
      <c r="G174" s="168">
        <v>6.83</v>
      </c>
      <c r="H174" s="83">
        <v>1.29</v>
      </c>
    </row>
    <row r="175" spans="1:8" ht="15.75" thickBot="1">
      <c r="A175" s="479" t="s">
        <v>251</v>
      </c>
      <c r="B175" s="166" t="s">
        <v>363</v>
      </c>
      <c r="C175" s="93"/>
      <c r="D175" s="143"/>
      <c r="E175" s="93"/>
      <c r="F175" s="143"/>
      <c r="G175" s="167">
        <v>6.52</v>
      </c>
      <c r="H175" s="144"/>
    </row>
    <row r="176" spans="1:8" ht="15.75" thickBot="1">
      <c r="A176" s="480"/>
      <c r="B176" s="163" t="s">
        <v>262</v>
      </c>
      <c r="C176" s="92"/>
      <c r="D176" s="141"/>
      <c r="E176" s="92"/>
      <c r="F176" s="141"/>
      <c r="G176" s="168">
        <v>1</v>
      </c>
      <c r="H176" s="142"/>
    </row>
    <row r="177" spans="1:8" ht="15.75" thickBot="1">
      <c r="A177" s="480"/>
      <c r="B177" s="166" t="s">
        <v>241</v>
      </c>
      <c r="C177" s="93"/>
      <c r="D177" s="143"/>
      <c r="E177" s="93"/>
      <c r="F177" s="143"/>
      <c r="G177" s="167">
        <v>2.0699999999999998</v>
      </c>
      <c r="H177" s="144"/>
    </row>
    <row r="178" spans="1:8" ht="15.75" thickBot="1">
      <c r="A178" s="480"/>
      <c r="B178" s="163" t="s">
        <v>388</v>
      </c>
      <c r="C178" s="92"/>
      <c r="D178" s="168">
        <v>0.88</v>
      </c>
      <c r="E178" s="92"/>
      <c r="F178" s="141"/>
      <c r="G178" s="141"/>
      <c r="H178" s="142"/>
    </row>
    <row r="179" spans="1:8" ht="15.75" thickBot="1">
      <c r="A179" s="480"/>
      <c r="B179" s="166" t="s">
        <v>300</v>
      </c>
      <c r="C179" s="93"/>
      <c r="D179" s="143"/>
      <c r="E179" s="93"/>
      <c r="F179" s="143"/>
      <c r="G179" s="167">
        <v>9.83</v>
      </c>
      <c r="H179" s="144"/>
    </row>
    <row r="180" spans="1:8" ht="15.75" thickBot="1">
      <c r="A180" s="480"/>
      <c r="B180" s="163" t="s">
        <v>313</v>
      </c>
      <c r="C180" s="92"/>
      <c r="D180" s="141"/>
      <c r="E180" s="92"/>
      <c r="F180" s="141"/>
      <c r="G180" s="168">
        <v>0.46</v>
      </c>
      <c r="H180" s="142"/>
    </row>
    <row r="181" spans="1:8" ht="15.75" thickBot="1">
      <c r="A181" s="480"/>
      <c r="B181" s="166" t="s">
        <v>389</v>
      </c>
      <c r="C181" s="93"/>
      <c r="D181" s="167">
        <v>0.74</v>
      </c>
      <c r="E181" s="93"/>
      <c r="F181" s="143"/>
      <c r="G181" s="143"/>
      <c r="H181" s="144"/>
    </row>
    <row r="182" spans="1:8" ht="15.75" thickBot="1">
      <c r="A182" s="480"/>
      <c r="B182" s="163" t="s">
        <v>251</v>
      </c>
      <c r="C182" s="164">
        <v>1500</v>
      </c>
      <c r="D182" s="141"/>
      <c r="E182" s="92"/>
      <c r="F182" s="141"/>
      <c r="G182" s="141"/>
      <c r="H182" s="142"/>
    </row>
    <row r="183" spans="1:8" ht="15.75" thickBot="1">
      <c r="A183" s="480"/>
      <c r="B183" s="166" t="s">
        <v>328</v>
      </c>
      <c r="C183" s="93"/>
      <c r="D183" s="143"/>
      <c r="E183" s="93"/>
      <c r="F183" s="143"/>
      <c r="G183" s="167">
        <v>1.88</v>
      </c>
      <c r="H183" s="144"/>
    </row>
    <row r="184" spans="1:8" ht="15.75" thickBot="1">
      <c r="A184" s="480"/>
      <c r="B184" s="163" t="s">
        <v>360</v>
      </c>
      <c r="C184" s="92"/>
      <c r="D184" s="168">
        <v>2.68</v>
      </c>
      <c r="E184" s="92"/>
      <c r="F184" s="141"/>
      <c r="G184" s="141"/>
      <c r="H184" s="142"/>
    </row>
    <row r="185" spans="1:8" ht="15.75" thickBot="1">
      <c r="A185" s="480"/>
      <c r="B185" s="166" t="s">
        <v>211</v>
      </c>
      <c r="C185" s="93"/>
      <c r="D185" s="143"/>
      <c r="E185" s="93"/>
      <c r="F185" s="143"/>
      <c r="G185" s="167">
        <v>0.04</v>
      </c>
      <c r="H185" s="144"/>
    </row>
    <row r="186" spans="1:8" ht="15.75" thickBot="1">
      <c r="A186" s="480"/>
      <c r="B186" s="163" t="s">
        <v>371</v>
      </c>
      <c r="C186" s="92"/>
      <c r="D186" s="141"/>
      <c r="E186" s="92"/>
      <c r="F186" s="141"/>
      <c r="G186" s="168">
        <v>0.12</v>
      </c>
      <c r="H186" s="142"/>
    </row>
    <row r="187" spans="1:8" ht="15.75" thickBot="1">
      <c r="A187" s="480"/>
      <c r="B187" s="166" t="s">
        <v>355</v>
      </c>
      <c r="C187" s="93"/>
      <c r="D187" s="143"/>
      <c r="E187" s="93"/>
      <c r="F187" s="143"/>
      <c r="G187" s="167">
        <v>1.48</v>
      </c>
      <c r="H187" s="144"/>
    </row>
    <row r="188" spans="1:8" ht="15.75" thickBot="1">
      <c r="A188" s="480"/>
      <c r="B188" s="163" t="s">
        <v>387</v>
      </c>
      <c r="C188" s="92"/>
      <c r="D188" s="141"/>
      <c r="E188" s="92"/>
      <c r="F188" s="141"/>
      <c r="G188" s="168">
        <v>21.07</v>
      </c>
      <c r="H188" s="142"/>
    </row>
    <row r="189" spans="1:8" ht="15.75" thickBot="1">
      <c r="A189" s="480"/>
      <c r="B189" s="166" t="s">
        <v>377</v>
      </c>
      <c r="C189" s="93"/>
      <c r="D189" s="143"/>
      <c r="E189" s="93"/>
      <c r="F189" s="143"/>
      <c r="G189" s="167">
        <v>1.77</v>
      </c>
      <c r="H189" s="144"/>
    </row>
    <row r="190" spans="1:8" ht="15.75" thickBot="1">
      <c r="A190" s="481"/>
      <c r="B190" s="163" t="s">
        <v>298</v>
      </c>
      <c r="C190" s="92"/>
      <c r="D190" s="141"/>
      <c r="E190" s="92"/>
      <c r="F190" s="141"/>
      <c r="G190" s="168">
        <v>2.97</v>
      </c>
      <c r="H190" s="142"/>
    </row>
    <row r="191" spans="1:8" ht="15.75" thickBot="1">
      <c r="A191" s="474" t="s">
        <v>390</v>
      </c>
      <c r="B191" s="166" t="s">
        <v>220</v>
      </c>
      <c r="C191" s="93"/>
      <c r="D191" s="143"/>
      <c r="E191" s="93"/>
      <c r="F191" s="143"/>
      <c r="G191" s="167">
        <v>11.24</v>
      </c>
      <c r="H191" s="144"/>
    </row>
    <row r="192" spans="1:8" ht="15.75" thickBot="1">
      <c r="A192" s="475"/>
      <c r="B192" s="163" t="s">
        <v>391</v>
      </c>
      <c r="C192" s="92"/>
      <c r="D192" s="141"/>
      <c r="E192" s="92"/>
      <c r="F192" s="141"/>
      <c r="G192" s="168">
        <v>1</v>
      </c>
      <c r="H192" s="142"/>
    </row>
    <row r="193" spans="1:8" ht="15.75" thickBot="1">
      <c r="A193" s="475"/>
      <c r="B193" s="166" t="s">
        <v>315</v>
      </c>
      <c r="C193" s="93"/>
      <c r="D193" s="143"/>
      <c r="E193" s="93"/>
      <c r="F193" s="143"/>
      <c r="G193" s="167">
        <v>4.84</v>
      </c>
      <c r="H193" s="144"/>
    </row>
    <row r="194" spans="1:8" ht="15.75" thickBot="1">
      <c r="A194" s="476"/>
      <c r="B194" s="163" t="s">
        <v>387</v>
      </c>
      <c r="C194" s="92"/>
      <c r="D194" s="141"/>
      <c r="E194" s="92"/>
      <c r="F194" s="141"/>
      <c r="G194" s="168">
        <v>5.84</v>
      </c>
      <c r="H194" s="142"/>
    </row>
    <row r="195" spans="1:8" ht="15.75" thickBot="1">
      <c r="A195" s="165" t="s">
        <v>392</v>
      </c>
      <c r="B195" s="166" t="s">
        <v>393</v>
      </c>
      <c r="C195" s="93"/>
      <c r="D195" s="143"/>
      <c r="E195" s="93"/>
      <c r="F195" s="143"/>
      <c r="G195" s="167">
        <v>29.18</v>
      </c>
      <c r="H195" s="144"/>
    </row>
    <row r="196" spans="1:8" ht="15.75" thickBot="1">
      <c r="A196" s="477" t="s">
        <v>394</v>
      </c>
      <c r="B196" s="163" t="s">
        <v>393</v>
      </c>
      <c r="C196" s="92"/>
      <c r="D196" s="141"/>
      <c r="E196" s="92"/>
      <c r="F196" s="141"/>
      <c r="G196" s="168">
        <v>2.81</v>
      </c>
      <c r="H196" s="142"/>
    </row>
    <row r="197" spans="1:8" ht="15.75" thickBot="1">
      <c r="A197" s="478"/>
      <c r="B197" s="166" t="s">
        <v>395</v>
      </c>
      <c r="C197" s="93"/>
      <c r="D197" s="143"/>
      <c r="E197" s="93"/>
      <c r="F197" s="143"/>
      <c r="G197" s="143"/>
      <c r="H197" s="86">
        <v>3.43</v>
      </c>
    </row>
    <row r="198" spans="1:8" ht="15.75" thickBot="1">
      <c r="A198" s="162" t="s">
        <v>396</v>
      </c>
      <c r="B198" s="163" t="s">
        <v>393</v>
      </c>
      <c r="C198" s="92"/>
      <c r="D198" s="168">
        <v>2.82</v>
      </c>
      <c r="E198" s="92"/>
      <c r="F198" s="141"/>
      <c r="G198" s="141"/>
      <c r="H198" s="142"/>
    </row>
    <row r="199" spans="1:8" ht="15.75" thickBot="1">
      <c r="A199" s="165" t="s">
        <v>397</v>
      </c>
      <c r="B199" s="166" t="s">
        <v>398</v>
      </c>
      <c r="C199" s="93"/>
      <c r="D199" s="143"/>
      <c r="E199" s="93"/>
      <c r="F199" s="143"/>
      <c r="G199" s="167">
        <v>0.05</v>
      </c>
      <c r="H199" s="144"/>
    </row>
    <row r="200" spans="1:8" ht="15.75" thickBot="1">
      <c r="A200" s="477" t="s">
        <v>399</v>
      </c>
      <c r="B200" s="163" t="s">
        <v>400</v>
      </c>
      <c r="C200" s="92"/>
      <c r="D200" s="141"/>
      <c r="E200" s="92"/>
      <c r="F200" s="141"/>
      <c r="G200" s="168">
        <v>65.599999999999994</v>
      </c>
      <c r="H200" s="142"/>
    </row>
    <row r="201" spans="1:8" ht="15.75" thickBot="1">
      <c r="A201" s="478"/>
      <c r="B201" s="166" t="s">
        <v>300</v>
      </c>
      <c r="C201" s="93"/>
      <c r="D201" s="143"/>
      <c r="E201" s="93"/>
      <c r="F201" s="143"/>
      <c r="G201" s="167">
        <v>0.41</v>
      </c>
      <c r="H201" s="86">
        <v>6.29</v>
      </c>
    </row>
    <row r="202" spans="1:8" ht="15.75" thickBot="1">
      <c r="A202" s="162" t="s">
        <v>401</v>
      </c>
      <c r="B202" s="163" t="s">
        <v>402</v>
      </c>
      <c r="C202" s="92"/>
      <c r="D202" s="141"/>
      <c r="E202" s="92"/>
      <c r="F202" s="141"/>
      <c r="G202" s="141"/>
      <c r="H202" s="83">
        <v>4.59</v>
      </c>
    </row>
    <row r="203" spans="1:8" ht="15.75" thickBot="1">
      <c r="A203" s="165" t="s">
        <v>403</v>
      </c>
      <c r="B203" s="166" t="s">
        <v>251</v>
      </c>
      <c r="C203" s="93"/>
      <c r="D203" s="143"/>
      <c r="E203" s="93"/>
      <c r="F203" s="143"/>
      <c r="G203" s="167">
        <v>1.1100000000000001</v>
      </c>
      <c r="H203" s="144"/>
    </row>
    <row r="204" spans="1:8" ht="15.75" thickBot="1">
      <c r="A204" s="162" t="s">
        <v>404</v>
      </c>
      <c r="B204" s="163" t="s">
        <v>405</v>
      </c>
      <c r="C204" s="92"/>
      <c r="D204" s="141"/>
      <c r="E204" s="164">
        <v>1400</v>
      </c>
      <c r="F204" s="141"/>
      <c r="G204" s="141"/>
      <c r="H204" s="142"/>
    </row>
    <row r="205" spans="1:8" ht="15.75" thickBot="1">
      <c r="A205" s="165" t="s">
        <v>406</v>
      </c>
      <c r="B205" s="166" t="s">
        <v>405</v>
      </c>
      <c r="C205" s="93"/>
      <c r="D205" s="143"/>
      <c r="E205" s="93"/>
      <c r="F205" s="143"/>
      <c r="G205" s="143"/>
      <c r="H205" s="86">
        <v>2.25</v>
      </c>
    </row>
    <row r="206" spans="1:8" ht="15.75" thickBot="1">
      <c r="A206" s="162" t="s">
        <v>407</v>
      </c>
      <c r="B206" s="163" t="s">
        <v>371</v>
      </c>
      <c r="C206" s="92"/>
      <c r="D206" s="141"/>
      <c r="E206" s="92"/>
      <c r="F206" s="141"/>
      <c r="G206" s="168">
        <v>1.51</v>
      </c>
      <c r="H206" s="142"/>
    </row>
    <row r="207" spans="1:8" ht="15.75" thickBot="1">
      <c r="A207" s="474" t="s">
        <v>408</v>
      </c>
      <c r="B207" s="166" t="s">
        <v>409</v>
      </c>
      <c r="C207" s="93"/>
      <c r="D207" s="143"/>
      <c r="E207" s="93"/>
      <c r="F207" s="143"/>
      <c r="G207" s="167">
        <v>0.62</v>
      </c>
      <c r="H207" s="144"/>
    </row>
    <row r="208" spans="1:8" ht="15.75" thickBot="1">
      <c r="A208" s="476"/>
      <c r="B208" s="163" t="s">
        <v>410</v>
      </c>
      <c r="C208" s="92"/>
      <c r="D208" s="141"/>
      <c r="E208" s="92"/>
      <c r="F208" s="141"/>
      <c r="G208" s="168">
        <v>20.43</v>
      </c>
      <c r="H208" s="142"/>
    </row>
    <row r="209" spans="1:8" ht="15.75" thickBot="1">
      <c r="A209" s="165" t="s">
        <v>411</v>
      </c>
      <c r="B209" s="166" t="s">
        <v>412</v>
      </c>
      <c r="C209" s="93"/>
      <c r="D209" s="143"/>
      <c r="E209" s="93"/>
      <c r="F209" s="143"/>
      <c r="G209" s="143"/>
      <c r="H209" s="86">
        <v>8.2899999999999991</v>
      </c>
    </row>
    <row r="210" spans="1:8" ht="15.75" thickBot="1">
      <c r="A210" s="162" t="s">
        <v>413</v>
      </c>
      <c r="B210" s="163" t="s">
        <v>414</v>
      </c>
      <c r="C210" s="92"/>
      <c r="D210" s="141"/>
      <c r="E210" s="92"/>
      <c r="F210" s="141"/>
      <c r="G210" s="168">
        <v>0.06</v>
      </c>
      <c r="H210" s="142"/>
    </row>
    <row r="211" spans="1:8" ht="15.75" thickBot="1">
      <c r="A211" s="165" t="s">
        <v>415</v>
      </c>
      <c r="B211" s="166" t="s">
        <v>416</v>
      </c>
      <c r="C211" s="93"/>
      <c r="D211" s="143"/>
      <c r="E211" s="93"/>
      <c r="F211" s="143"/>
      <c r="G211" s="167">
        <v>14.26</v>
      </c>
      <c r="H211" s="144"/>
    </row>
    <row r="212" spans="1:8" ht="15.75" thickBot="1">
      <c r="A212" s="162" t="s">
        <v>417</v>
      </c>
      <c r="B212" s="163" t="s">
        <v>418</v>
      </c>
      <c r="C212" s="92"/>
      <c r="D212" s="141"/>
      <c r="E212" s="92"/>
      <c r="F212" s="141"/>
      <c r="G212" s="168">
        <v>1.17</v>
      </c>
      <c r="H212" s="142"/>
    </row>
    <row r="213" spans="1:8" ht="15.75" thickBot="1">
      <c r="A213" s="474" t="s">
        <v>419</v>
      </c>
      <c r="B213" s="166" t="s">
        <v>420</v>
      </c>
      <c r="C213" s="93"/>
      <c r="D213" s="143"/>
      <c r="E213" s="93"/>
      <c r="F213" s="143"/>
      <c r="G213" s="167">
        <v>3.6</v>
      </c>
      <c r="H213" s="144"/>
    </row>
    <row r="214" spans="1:8" ht="15.75" thickBot="1">
      <c r="A214" s="476"/>
      <c r="B214" s="163" t="s">
        <v>421</v>
      </c>
      <c r="C214" s="92"/>
      <c r="D214" s="141"/>
      <c r="E214" s="92"/>
      <c r="F214" s="141"/>
      <c r="G214" s="168">
        <v>1.42</v>
      </c>
      <c r="H214" s="142"/>
    </row>
    <row r="215" spans="1:8" ht="15.75" thickBot="1">
      <c r="A215" s="474" t="s">
        <v>422</v>
      </c>
      <c r="B215" s="166" t="s">
        <v>293</v>
      </c>
      <c r="C215" s="93"/>
      <c r="D215" s="143"/>
      <c r="E215" s="93"/>
      <c r="F215" s="143"/>
      <c r="G215" s="167">
        <v>0.94</v>
      </c>
      <c r="H215" s="144"/>
    </row>
    <row r="216" spans="1:8" ht="15.75" thickBot="1">
      <c r="A216" s="475"/>
      <c r="B216" s="163" t="s">
        <v>423</v>
      </c>
      <c r="C216" s="92"/>
      <c r="D216" s="141"/>
      <c r="E216" s="92"/>
      <c r="F216" s="141"/>
      <c r="G216" s="168">
        <v>3.38</v>
      </c>
      <c r="H216" s="83">
        <v>0.1</v>
      </c>
    </row>
    <row r="217" spans="1:8" ht="15.75" thickBot="1">
      <c r="A217" s="476"/>
      <c r="B217" s="166" t="s">
        <v>251</v>
      </c>
      <c r="C217" s="93"/>
      <c r="D217" s="143"/>
      <c r="E217" s="93"/>
      <c r="F217" s="143"/>
      <c r="G217" s="167">
        <v>0.23</v>
      </c>
      <c r="H217" s="144"/>
    </row>
    <row r="218" spans="1:8" ht="15.75" thickBot="1">
      <c r="A218" s="162" t="s">
        <v>424</v>
      </c>
      <c r="B218" s="163" t="s">
        <v>425</v>
      </c>
      <c r="C218" s="92"/>
      <c r="D218" s="141"/>
      <c r="E218" s="92"/>
      <c r="F218" s="141"/>
      <c r="G218" s="168">
        <v>2.71</v>
      </c>
      <c r="H218" s="142"/>
    </row>
    <row r="219" spans="1:8" ht="15.75" thickBot="1">
      <c r="A219" s="165" t="s">
        <v>426</v>
      </c>
      <c r="B219" s="166" t="s">
        <v>427</v>
      </c>
      <c r="C219" s="169">
        <v>121780</v>
      </c>
      <c r="D219" s="143"/>
      <c r="E219" s="85">
        <v>136.94999999999999</v>
      </c>
      <c r="F219" s="167">
        <v>71.14</v>
      </c>
      <c r="G219" s="143"/>
      <c r="H219" s="144"/>
    </row>
    <row r="220" spans="1:8" ht="15.75" thickBot="1">
      <c r="A220" s="162" t="s">
        <v>428</v>
      </c>
      <c r="B220" s="163" t="s">
        <v>427</v>
      </c>
      <c r="C220" s="164">
        <v>33005</v>
      </c>
      <c r="D220" s="141"/>
      <c r="E220" s="164">
        <v>2006.3</v>
      </c>
      <c r="F220" s="141"/>
      <c r="G220" s="141"/>
      <c r="H220" s="142"/>
    </row>
    <row r="221" spans="1:8" ht="15.75" thickBot="1">
      <c r="A221" s="165" t="s">
        <v>429</v>
      </c>
      <c r="B221" s="166" t="s">
        <v>430</v>
      </c>
      <c r="C221" s="93"/>
      <c r="D221" s="143"/>
      <c r="E221" s="93"/>
      <c r="F221" s="143"/>
      <c r="G221" s="143"/>
      <c r="H221" s="86">
        <v>10.23</v>
      </c>
    </row>
    <row r="222" spans="1:8" ht="15.75" thickBot="1">
      <c r="A222" s="162" t="s">
        <v>431</v>
      </c>
      <c r="B222" s="163" t="s">
        <v>430</v>
      </c>
      <c r="C222" s="82">
        <v>5</v>
      </c>
      <c r="D222" s="141"/>
      <c r="E222" s="92"/>
      <c r="F222" s="141"/>
      <c r="G222" s="168">
        <v>2.16</v>
      </c>
      <c r="H222" s="142"/>
    </row>
    <row r="223" spans="1:8" ht="15.75" thickBot="1">
      <c r="A223" s="474" t="s">
        <v>432</v>
      </c>
      <c r="B223" s="166" t="s">
        <v>433</v>
      </c>
      <c r="C223" s="93"/>
      <c r="D223" s="143"/>
      <c r="E223" s="93"/>
      <c r="F223" s="143"/>
      <c r="G223" s="143"/>
      <c r="H223" s="86">
        <v>5.22</v>
      </c>
    </row>
    <row r="224" spans="1:8" ht="15.75" thickBot="1">
      <c r="A224" s="476"/>
      <c r="B224" s="163" t="s">
        <v>434</v>
      </c>
      <c r="C224" s="92"/>
      <c r="D224" s="168">
        <v>2.44</v>
      </c>
      <c r="E224" s="92"/>
      <c r="F224" s="141"/>
      <c r="G224" s="168">
        <v>6.95</v>
      </c>
      <c r="H224" s="142"/>
    </row>
    <row r="225" spans="1:8" ht="15.75" thickBot="1">
      <c r="A225" s="165" t="s">
        <v>435</v>
      </c>
      <c r="B225" s="166" t="s">
        <v>247</v>
      </c>
      <c r="C225" s="93"/>
      <c r="D225" s="143"/>
      <c r="E225" s="93"/>
      <c r="F225" s="143"/>
      <c r="G225" s="143"/>
      <c r="H225" s="86">
        <v>11.25</v>
      </c>
    </row>
    <row r="226" spans="1:8" ht="15.75" thickBot="1">
      <c r="A226" s="162" t="s">
        <v>436</v>
      </c>
      <c r="B226" s="163" t="s">
        <v>437</v>
      </c>
      <c r="C226" s="82">
        <v>960</v>
      </c>
      <c r="D226" s="141"/>
      <c r="E226" s="92"/>
      <c r="F226" s="141"/>
      <c r="G226" s="141"/>
      <c r="H226" s="142"/>
    </row>
    <row r="227" spans="1:8" ht="15.75" thickBot="1">
      <c r="A227" s="165" t="s">
        <v>438</v>
      </c>
      <c r="B227" s="166" t="s">
        <v>252</v>
      </c>
      <c r="C227" s="93"/>
      <c r="D227" s="143"/>
      <c r="E227" s="93"/>
      <c r="F227" s="143"/>
      <c r="G227" s="143"/>
      <c r="H227" s="86">
        <v>0.71</v>
      </c>
    </row>
    <row r="228" spans="1:8" ht="15.75" thickBot="1">
      <c r="A228" s="162" t="s">
        <v>439</v>
      </c>
      <c r="B228" s="163" t="s">
        <v>252</v>
      </c>
      <c r="C228" s="92"/>
      <c r="D228" s="141"/>
      <c r="E228" s="92"/>
      <c r="F228" s="141"/>
      <c r="G228" s="141"/>
      <c r="H228" s="83">
        <v>7.28</v>
      </c>
    </row>
    <row r="229" spans="1:8" ht="15.75" thickBot="1">
      <c r="A229" s="474" t="s">
        <v>440</v>
      </c>
      <c r="B229" s="166" t="s">
        <v>251</v>
      </c>
      <c r="C229" s="93"/>
      <c r="D229" s="143"/>
      <c r="E229" s="93"/>
      <c r="F229" s="143"/>
      <c r="G229" s="167">
        <v>1.88</v>
      </c>
      <c r="H229" s="144"/>
    </row>
    <row r="230" spans="1:8" ht="15.75" thickBot="1">
      <c r="A230" s="475"/>
      <c r="B230" s="163" t="s">
        <v>371</v>
      </c>
      <c r="C230" s="92"/>
      <c r="D230" s="141"/>
      <c r="E230" s="92"/>
      <c r="F230" s="141"/>
      <c r="G230" s="168">
        <v>68.45</v>
      </c>
      <c r="H230" s="142"/>
    </row>
    <row r="231" spans="1:8" ht="15.75" thickBot="1">
      <c r="A231" s="476"/>
      <c r="B231" s="166" t="s">
        <v>441</v>
      </c>
      <c r="C231" s="93"/>
      <c r="D231" s="143"/>
      <c r="E231" s="93"/>
      <c r="F231" s="143"/>
      <c r="G231" s="143"/>
      <c r="H231" s="86">
        <v>7.54</v>
      </c>
    </row>
    <row r="232" spans="1:8" ht="15.75" thickBot="1">
      <c r="A232" s="477" t="s">
        <v>442</v>
      </c>
      <c r="B232" s="163" t="s">
        <v>371</v>
      </c>
      <c r="C232" s="92"/>
      <c r="D232" s="141"/>
      <c r="E232" s="92"/>
      <c r="F232" s="141"/>
      <c r="G232" s="168">
        <v>0.65</v>
      </c>
      <c r="H232" s="142"/>
    </row>
    <row r="233" spans="1:8" ht="15.75" thickBot="1">
      <c r="A233" s="478"/>
      <c r="B233" s="166" t="s">
        <v>441</v>
      </c>
      <c r="C233" s="93"/>
      <c r="D233" s="143"/>
      <c r="E233" s="93"/>
      <c r="F233" s="143"/>
      <c r="G233" s="167">
        <v>1.51</v>
      </c>
      <c r="H233" s="144"/>
    </row>
    <row r="234" spans="1:8" ht="15.75" thickBot="1">
      <c r="A234" s="162" t="s">
        <v>443</v>
      </c>
      <c r="B234" s="163" t="s">
        <v>444</v>
      </c>
      <c r="C234" s="92"/>
      <c r="D234" s="141"/>
      <c r="E234" s="92"/>
      <c r="F234" s="141"/>
      <c r="G234" s="168">
        <v>8.2899999999999991</v>
      </c>
      <c r="H234" s="142"/>
    </row>
    <row r="235" spans="1:8" ht="15.75" thickBot="1">
      <c r="A235" s="165" t="s">
        <v>445</v>
      </c>
      <c r="B235" s="166" t="s">
        <v>446</v>
      </c>
      <c r="C235" s="93"/>
      <c r="D235" s="143"/>
      <c r="E235" s="93"/>
      <c r="F235" s="143"/>
      <c r="G235" s="167">
        <v>39.99</v>
      </c>
      <c r="H235" s="144"/>
    </row>
    <row r="236" spans="1:8" ht="15.75" thickBot="1">
      <c r="A236" s="162" t="s">
        <v>447</v>
      </c>
      <c r="B236" s="163" t="s">
        <v>448</v>
      </c>
      <c r="C236" s="92"/>
      <c r="D236" s="141"/>
      <c r="E236" s="92"/>
      <c r="F236" s="141"/>
      <c r="G236" s="168">
        <v>2.15</v>
      </c>
      <c r="H236" s="142"/>
    </row>
    <row r="237" spans="1:8" ht="15.75" thickBot="1">
      <c r="A237" s="165" t="s">
        <v>449</v>
      </c>
      <c r="B237" s="166" t="s">
        <v>450</v>
      </c>
      <c r="C237" s="93"/>
      <c r="D237" s="143"/>
      <c r="E237" s="93"/>
      <c r="F237" s="143"/>
      <c r="G237" s="167">
        <v>2.34</v>
      </c>
      <c r="H237" s="144"/>
    </row>
    <row r="238" spans="1:8" ht="15.75" thickBot="1">
      <c r="A238" s="162" t="s">
        <v>451</v>
      </c>
      <c r="B238" s="163" t="s">
        <v>452</v>
      </c>
      <c r="C238" s="92"/>
      <c r="D238" s="141"/>
      <c r="E238" s="92"/>
      <c r="F238" s="141"/>
      <c r="G238" s="168">
        <v>1.29</v>
      </c>
      <c r="H238" s="142"/>
    </row>
    <row r="239" spans="1:8" ht="15.75" thickBot="1">
      <c r="A239" s="165" t="s">
        <v>453</v>
      </c>
      <c r="B239" s="166" t="s">
        <v>343</v>
      </c>
      <c r="C239" s="93"/>
      <c r="D239" s="143"/>
      <c r="E239" s="93"/>
      <c r="F239" s="143"/>
      <c r="G239" s="167">
        <v>2.4500000000000002</v>
      </c>
      <c r="H239" s="144"/>
    </row>
    <row r="240" spans="1:8" ht="15.75" thickBot="1">
      <c r="A240" s="162" t="s">
        <v>454</v>
      </c>
      <c r="B240" s="163" t="s">
        <v>455</v>
      </c>
      <c r="C240" s="92"/>
      <c r="D240" s="141"/>
      <c r="E240" s="92"/>
      <c r="F240" s="141"/>
      <c r="G240" s="168">
        <v>4.25</v>
      </c>
      <c r="H240" s="142"/>
    </row>
    <row r="241" spans="1:8" ht="15.75" thickBot="1">
      <c r="A241" s="165" t="s">
        <v>456</v>
      </c>
      <c r="B241" s="166" t="s">
        <v>457</v>
      </c>
      <c r="C241" s="93"/>
      <c r="D241" s="143"/>
      <c r="E241" s="93"/>
      <c r="F241" s="143"/>
      <c r="G241" s="167">
        <v>22.83</v>
      </c>
      <c r="H241" s="86">
        <v>9.74</v>
      </c>
    </row>
    <row r="242" spans="1:8" ht="15.75" thickBot="1">
      <c r="A242" s="162" t="s">
        <v>458</v>
      </c>
      <c r="B242" s="163" t="s">
        <v>457</v>
      </c>
      <c r="C242" s="92"/>
      <c r="D242" s="141"/>
      <c r="E242" s="92"/>
      <c r="F242" s="141"/>
      <c r="G242" s="168">
        <v>0.09</v>
      </c>
      <c r="H242" s="142"/>
    </row>
    <row r="243" spans="1:8" ht="15.75" thickBot="1">
      <c r="A243" s="165" t="s">
        <v>459</v>
      </c>
      <c r="B243" s="166" t="s">
        <v>355</v>
      </c>
      <c r="C243" s="93"/>
      <c r="D243" s="143"/>
      <c r="E243" s="93"/>
      <c r="F243" s="143"/>
      <c r="G243" s="143"/>
      <c r="H243" s="86">
        <v>7.58</v>
      </c>
    </row>
    <row r="244" spans="1:8" ht="15.75" thickBot="1">
      <c r="A244" s="162" t="s">
        <v>460</v>
      </c>
      <c r="B244" s="163" t="s">
        <v>461</v>
      </c>
      <c r="C244" s="92"/>
      <c r="D244" s="141"/>
      <c r="E244" s="92"/>
      <c r="F244" s="141"/>
      <c r="G244" s="168">
        <v>18.46</v>
      </c>
      <c r="H244" s="142"/>
    </row>
    <row r="245" spans="1:8" ht="15.75" thickBot="1">
      <c r="A245" s="165" t="s">
        <v>462</v>
      </c>
      <c r="B245" s="166" t="s">
        <v>209</v>
      </c>
      <c r="C245" s="85">
        <v>975</v>
      </c>
      <c r="D245" s="167">
        <v>27.05</v>
      </c>
      <c r="E245" s="93"/>
      <c r="F245" s="143"/>
      <c r="G245" s="143"/>
      <c r="H245" s="86">
        <v>23.03</v>
      </c>
    </row>
    <row r="246" spans="1:8" ht="15.75" thickBot="1">
      <c r="A246" s="81" t="s">
        <v>463</v>
      </c>
      <c r="B246" s="163" t="s">
        <v>463</v>
      </c>
      <c r="C246" s="164">
        <v>39222</v>
      </c>
      <c r="D246" s="141"/>
      <c r="E246" s="92"/>
      <c r="F246" s="141"/>
      <c r="G246" s="168">
        <v>46.66</v>
      </c>
      <c r="H246" s="142"/>
    </row>
    <row r="247" spans="1:8" ht="15.75" thickBot="1">
      <c r="A247" s="165" t="s">
        <v>464</v>
      </c>
      <c r="B247" s="166" t="s">
        <v>300</v>
      </c>
      <c r="C247" s="93"/>
      <c r="D247" s="143"/>
      <c r="E247" s="93"/>
      <c r="F247" s="143"/>
      <c r="G247" s="167">
        <v>28.18</v>
      </c>
      <c r="H247" s="144"/>
    </row>
    <row r="248" spans="1:8" ht="15.75" thickBot="1">
      <c r="A248" s="477" t="s">
        <v>465</v>
      </c>
      <c r="B248" s="163" t="s">
        <v>466</v>
      </c>
      <c r="C248" s="92"/>
      <c r="D248" s="141"/>
      <c r="E248" s="92"/>
      <c r="F248" s="141"/>
      <c r="G248" s="168">
        <v>0.27</v>
      </c>
      <c r="H248" s="142"/>
    </row>
    <row r="249" spans="1:8" ht="15.75" thickBot="1">
      <c r="A249" s="478"/>
      <c r="B249" s="166" t="s">
        <v>467</v>
      </c>
      <c r="C249" s="93"/>
      <c r="D249" s="143"/>
      <c r="E249" s="93"/>
      <c r="F249" s="143"/>
      <c r="G249" s="167">
        <v>0.7</v>
      </c>
      <c r="H249" s="144"/>
    </row>
    <row r="250" spans="1:8" ht="15.75" thickBot="1">
      <c r="A250" s="162" t="s">
        <v>468</v>
      </c>
      <c r="B250" s="163" t="s">
        <v>469</v>
      </c>
      <c r="C250" s="92"/>
      <c r="D250" s="141"/>
      <c r="E250" s="92"/>
      <c r="F250" s="141"/>
      <c r="G250" s="168">
        <v>3.44</v>
      </c>
      <c r="H250" s="142"/>
    </row>
    <row r="251" spans="1:8" ht="15.75" thickBot="1">
      <c r="A251" s="165" t="s">
        <v>470</v>
      </c>
      <c r="B251" s="166" t="s">
        <v>300</v>
      </c>
      <c r="C251" s="93"/>
      <c r="D251" s="143"/>
      <c r="E251" s="93"/>
      <c r="F251" s="143"/>
      <c r="G251" s="167">
        <v>4.2699999999999996</v>
      </c>
      <c r="H251" s="144"/>
    </row>
    <row r="252" spans="1:8" ht="15.75" thickBot="1">
      <c r="A252" s="162" t="s">
        <v>471</v>
      </c>
      <c r="B252" s="163" t="s">
        <v>300</v>
      </c>
      <c r="C252" s="92"/>
      <c r="D252" s="141"/>
      <c r="E252" s="92"/>
      <c r="F252" s="141"/>
      <c r="G252" s="168">
        <v>1.95</v>
      </c>
      <c r="H252" s="142"/>
    </row>
    <row r="253" spans="1:8" ht="15.75" thickBot="1">
      <c r="A253" s="165" t="s">
        <v>472</v>
      </c>
      <c r="B253" s="166" t="s">
        <v>300</v>
      </c>
      <c r="C253" s="93"/>
      <c r="D253" s="143"/>
      <c r="E253" s="93"/>
      <c r="F253" s="143"/>
      <c r="G253" s="167">
        <v>163.74</v>
      </c>
      <c r="H253" s="144"/>
    </row>
    <row r="254" spans="1:8" ht="15.75" thickBot="1">
      <c r="A254" s="477" t="s">
        <v>473</v>
      </c>
      <c r="B254" s="163" t="s">
        <v>300</v>
      </c>
      <c r="C254" s="92"/>
      <c r="D254" s="141"/>
      <c r="E254" s="92"/>
      <c r="F254" s="141"/>
      <c r="G254" s="168">
        <v>79.650000000000006</v>
      </c>
      <c r="H254" s="142"/>
    </row>
    <row r="255" spans="1:8" ht="15.75" thickBot="1">
      <c r="A255" s="478"/>
      <c r="B255" s="166" t="s">
        <v>398</v>
      </c>
      <c r="C255" s="93"/>
      <c r="D255" s="143"/>
      <c r="E255" s="93"/>
      <c r="F255" s="143"/>
      <c r="G255" s="167">
        <v>7.27</v>
      </c>
      <c r="H255" s="144"/>
    </row>
    <row r="256" spans="1:8" ht="15.75" thickBot="1">
      <c r="A256" s="162" t="s">
        <v>474</v>
      </c>
      <c r="B256" s="163" t="s">
        <v>475</v>
      </c>
      <c r="C256" s="82">
        <v>240</v>
      </c>
      <c r="D256" s="141"/>
      <c r="E256" s="92"/>
      <c r="F256" s="141"/>
      <c r="G256" s="141"/>
      <c r="H256" s="142"/>
    </row>
    <row r="257" spans="1:8" ht="15.75" thickBot="1">
      <c r="A257" s="165" t="s">
        <v>476</v>
      </c>
      <c r="B257" s="166" t="s">
        <v>476</v>
      </c>
      <c r="C257" s="93"/>
      <c r="D257" s="143"/>
      <c r="E257" s="93"/>
      <c r="F257" s="143"/>
      <c r="G257" s="167">
        <v>0.33</v>
      </c>
      <c r="H257" s="144"/>
    </row>
    <row r="258" spans="1:8" ht="15.75" thickBot="1">
      <c r="A258" s="170" t="s">
        <v>477</v>
      </c>
      <c r="B258" s="171" t="s">
        <v>478</v>
      </c>
      <c r="C258" s="145"/>
      <c r="D258" s="146"/>
      <c r="E258" s="145"/>
      <c r="F258" s="146"/>
      <c r="G258" s="172">
        <v>8.17</v>
      </c>
      <c r="H258" s="147"/>
    </row>
    <row r="259" spans="1:8" ht="16.5" thickTop="1" thickBot="1">
      <c r="A259" s="173" t="s">
        <v>5</v>
      </c>
      <c r="B259" s="174"/>
      <c r="C259" s="175">
        <v>199025</v>
      </c>
      <c r="D259" s="176">
        <v>78.78</v>
      </c>
      <c r="E259" s="175">
        <v>6566.25</v>
      </c>
      <c r="F259" s="176">
        <v>71.14</v>
      </c>
      <c r="G259" s="177">
        <v>1883.85</v>
      </c>
      <c r="H259" s="178">
        <v>691.58</v>
      </c>
    </row>
    <row r="260" spans="1:8">
      <c r="A260" s="121" t="s">
        <v>97</v>
      </c>
    </row>
  </sheetData>
  <mergeCells count="42">
    <mergeCell ref="H27:H28"/>
    <mergeCell ref="A2:A3"/>
    <mergeCell ref="B2:D2"/>
    <mergeCell ref="E2:E3"/>
    <mergeCell ref="B27:C27"/>
    <mergeCell ref="D27:E27"/>
    <mergeCell ref="A102:A103"/>
    <mergeCell ref="A50:A51"/>
    <mergeCell ref="B50:B51"/>
    <mergeCell ref="C50:D50"/>
    <mergeCell ref="E50:F50"/>
    <mergeCell ref="A74:A79"/>
    <mergeCell ref="A88:A89"/>
    <mergeCell ref="A90:A92"/>
    <mergeCell ref="A93:A94"/>
    <mergeCell ref="A95:A97"/>
    <mergeCell ref="A98:A99"/>
    <mergeCell ref="A100:A101"/>
    <mergeCell ref="A172:A173"/>
    <mergeCell ref="A104:A106"/>
    <mergeCell ref="A107:A108"/>
    <mergeCell ref="A112:A113"/>
    <mergeCell ref="A119:A120"/>
    <mergeCell ref="A132:A133"/>
    <mergeCell ref="A134:A135"/>
    <mergeCell ref="A147:A149"/>
    <mergeCell ref="A154:A156"/>
    <mergeCell ref="A157:A158"/>
    <mergeCell ref="A160:A161"/>
    <mergeCell ref="A163:A164"/>
    <mergeCell ref="A254:A255"/>
    <mergeCell ref="A175:A190"/>
    <mergeCell ref="A191:A194"/>
    <mergeCell ref="A196:A197"/>
    <mergeCell ref="A200:A201"/>
    <mergeCell ref="A207:A208"/>
    <mergeCell ref="A213:A214"/>
    <mergeCell ref="A215:A217"/>
    <mergeCell ref="A223:A224"/>
    <mergeCell ref="A229:A231"/>
    <mergeCell ref="A232:A233"/>
    <mergeCell ref="A248:A24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A93"/>
  <sheetViews>
    <sheetView zoomScale="70" zoomScaleNormal="70" workbookViewId="0">
      <selection activeCell="C26" sqref="C26"/>
    </sheetView>
  </sheetViews>
  <sheetFormatPr baseColWidth="10" defaultRowHeight="15"/>
  <cols>
    <col min="1" max="1" width="25.5703125" customWidth="1"/>
    <col min="2" max="2" width="32.28515625" customWidth="1"/>
    <col min="3" max="3" width="24.28515625" customWidth="1"/>
    <col min="4" max="4" width="15.85546875" customWidth="1"/>
    <col min="5" max="5" width="23.28515625" customWidth="1"/>
    <col min="7" max="7" width="13.42578125" customWidth="1"/>
    <col min="8" max="8" width="19.28515625" customWidth="1"/>
    <col min="9" max="9" width="16.140625" customWidth="1"/>
  </cols>
  <sheetData>
    <row r="1" spans="1:7">
      <c r="A1" s="62" t="s">
        <v>482</v>
      </c>
      <c r="G1" t="s">
        <v>483</v>
      </c>
    </row>
    <row r="3" spans="1:7">
      <c r="A3" s="37" t="s">
        <v>0</v>
      </c>
      <c r="B3" s="37" t="s">
        <v>484</v>
      </c>
      <c r="C3" s="37" t="s">
        <v>481</v>
      </c>
      <c r="D3" s="37" t="s">
        <v>73</v>
      </c>
    </row>
    <row r="4" spans="1:7">
      <c r="A4" s="38" t="s">
        <v>38</v>
      </c>
      <c r="B4" s="39">
        <v>10</v>
      </c>
      <c r="C4" s="39">
        <v>3</v>
      </c>
      <c r="D4" s="39">
        <v>13</v>
      </c>
    </row>
    <row r="5" spans="1:7">
      <c r="A5" s="38" t="s">
        <v>39</v>
      </c>
      <c r="B5" s="39">
        <v>30</v>
      </c>
      <c r="C5" s="39">
        <v>2</v>
      </c>
      <c r="D5" s="39">
        <v>32</v>
      </c>
    </row>
    <row r="6" spans="1:7">
      <c r="A6" s="38" t="s">
        <v>64</v>
      </c>
      <c r="B6" s="39">
        <v>20</v>
      </c>
      <c r="C6" s="39">
        <v>1</v>
      </c>
      <c r="D6" s="39">
        <v>21</v>
      </c>
    </row>
    <row r="7" spans="1:7">
      <c r="A7" s="38" t="s">
        <v>65</v>
      </c>
      <c r="B7" s="39">
        <v>73</v>
      </c>
      <c r="C7" s="39">
        <v>22</v>
      </c>
      <c r="D7" s="39">
        <v>95</v>
      </c>
    </row>
    <row r="8" spans="1:7">
      <c r="A8" s="38" t="s">
        <v>66</v>
      </c>
      <c r="B8" s="39">
        <v>33</v>
      </c>
      <c r="C8" s="39">
        <v>12</v>
      </c>
      <c r="D8" s="39">
        <v>45</v>
      </c>
    </row>
    <row r="9" spans="1:7">
      <c r="A9" s="38" t="s">
        <v>67</v>
      </c>
      <c r="B9" s="39">
        <v>24</v>
      </c>
      <c r="C9" s="39">
        <v>5</v>
      </c>
      <c r="D9" s="39">
        <v>29</v>
      </c>
    </row>
    <row r="10" spans="1:7">
      <c r="A10" s="38" t="s">
        <v>27</v>
      </c>
      <c r="B10" s="39">
        <v>26</v>
      </c>
      <c r="C10" s="39">
        <v>9</v>
      </c>
      <c r="D10" s="39">
        <v>35</v>
      </c>
    </row>
    <row r="11" spans="1:7">
      <c r="A11" s="38" t="s">
        <v>96</v>
      </c>
      <c r="B11" s="39">
        <v>14</v>
      </c>
      <c r="C11" s="39">
        <v>2</v>
      </c>
      <c r="D11" s="39">
        <v>16</v>
      </c>
    </row>
    <row r="12" spans="1:7">
      <c r="A12" s="38" t="s">
        <v>36</v>
      </c>
      <c r="B12" s="39">
        <v>30</v>
      </c>
      <c r="C12" s="39">
        <v>3</v>
      </c>
      <c r="D12" s="39">
        <v>33</v>
      </c>
    </row>
    <row r="13" spans="1:7">
      <c r="A13" s="38" t="s">
        <v>28</v>
      </c>
      <c r="B13" s="39">
        <v>42</v>
      </c>
      <c r="C13" s="39">
        <v>16</v>
      </c>
      <c r="D13" s="39">
        <v>58</v>
      </c>
    </row>
    <row r="14" spans="1:7">
      <c r="A14" s="38" t="s">
        <v>29</v>
      </c>
      <c r="B14" s="39">
        <v>56</v>
      </c>
      <c r="C14" s="39">
        <v>44</v>
      </c>
      <c r="D14" s="39">
        <v>100</v>
      </c>
    </row>
    <row r="15" spans="1:7">
      <c r="A15" s="38" t="s">
        <v>68</v>
      </c>
      <c r="B15" s="39">
        <v>8</v>
      </c>
      <c r="C15" s="39">
        <v>2</v>
      </c>
      <c r="D15" s="39">
        <v>10</v>
      </c>
    </row>
    <row r="16" spans="1:7">
      <c r="A16" s="38" t="s">
        <v>69</v>
      </c>
      <c r="B16" s="39">
        <v>5</v>
      </c>
      <c r="C16" s="39"/>
      <c r="D16" s="39">
        <v>5</v>
      </c>
    </row>
    <row r="17" spans="1:4">
      <c r="A17" s="38" t="s">
        <v>30</v>
      </c>
      <c r="B17" s="39">
        <v>89</v>
      </c>
      <c r="C17" s="39">
        <v>6</v>
      </c>
      <c r="D17" s="39">
        <v>95</v>
      </c>
    </row>
    <row r="18" spans="1:4">
      <c r="A18" s="38" t="s">
        <v>31</v>
      </c>
      <c r="B18" s="39">
        <v>13</v>
      </c>
      <c r="C18" s="39"/>
      <c r="D18" s="39">
        <v>13</v>
      </c>
    </row>
    <row r="19" spans="1:4">
      <c r="A19" s="38" t="s">
        <v>70</v>
      </c>
      <c r="B19" s="39">
        <v>42</v>
      </c>
      <c r="C19" s="39"/>
      <c r="D19" s="39">
        <v>42</v>
      </c>
    </row>
    <row r="20" spans="1:4">
      <c r="A20" s="38" t="s">
        <v>33</v>
      </c>
      <c r="B20" s="39">
        <v>17</v>
      </c>
      <c r="C20" s="39">
        <v>2</v>
      </c>
      <c r="D20" s="39">
        <v>19</v>
      </c>
    </row>
    <row r="21" spans="1:4">
      <c r="A21" s="38" t="s">
        <v>40</v>
      </c>
      <c r="B21" s="39">
        <v>6</v>
      </c>
      <c r="C21" s="39"/>
      <c r="D21" s="39">
        <v>6</v>
      </c>
    </row>
    <row r="22" spans="1:4">
      <c r="A22" s="38" t="s">
        <v>71</v>
      </c>
      <c r="B22" s="39">
        <v>17</v>
      </c>
      <c r="C22" s="39">
        <v>5</v>
      </c>
      <c r="D22" s="39">
        <v>22</v>
      </c>
    </row>
    <row r="23" spans="1:4">
      <c r="A23" s="38" t="s">
        <v>34</v>
      </c>
      <c r="B23" s="39">
        <v>12</v>
      </c>
      <c r="C23" s="39"/>
      <c r="D23" s="39">
        <v>12</v>
      </c>
    </row>
    <row r="24" spans="1:4">
      <c r="A24" s="38" t="s">
        <v>72</v>
      </c>
      <c r="B24" s="39">
        <v>86</v>
      </c>
      <c r="C24" s="39">
        <v>12</v>
      </c>
      <c r="D24" s="39">
        <v>98</v>
      </c>
    </row>
    <row r="25" spans="1:4">
      <c r="A25" s="40" t="s">
        <v>73</v>
      </c>
      <c r="B25" s="41">
        <v>653</v>
      </c>
      <c r="C25" s="41">
        <v>147</v>
      </c>
      <c r="D25" s="41">
        <v>799</v>
      </c>
    </row>
    <row r="26" spans="1:4">
      <c r="A26" s="43" t="s">
        <v>74</v>
      </c>
    </row>
    <row r="27" spans="1:4">
      <c r="A27" s="43" t="s">
        <v>485</v>
      </c>
    </row>
    <row r="28" spans="1:4">
      <c r="A28" s="43" t="s">
        <v>76</v>
      </c>
    </row>
    <row r="29" spans="1:4">
      <c r="A29" s="43" t="s">
        <v>77</v>
      </c>
    </row>
    <row r="34" spans="1:27">
      <c r="A34" s="62" t="s">
        <v>577</v>
      </c>
    </row>
    <row r="36" spans="1:27" s="184" customFormat="1" ht="58.5" customHeight="1">
      <c r="A36" s="57" t="s">
        <v>486</v>
      </c>
      <c r="B36" s="57" t="s">
        <v>487</v>
      </c>
      <c r="C36" s="57" t="s">
        <v>488</v>
      </c>
      <c r="D36" s="57" t="s">
        <v>489</v>
      </c>
      <c r="E36" s="57" t="s">
        <v>490</v>
      </c>
      <c r="F36" s="57" t="s">
        <v>491</v>
      </c>
      <c r="G36" s="57" t="s">
        <v>492</v>
      </c>
      <c r="H36" s="57" t="s">
        <v>493</v>
      </c>
      <c r="I36" s="57" t="s">
        <v>73</v>
      </c>
      <c r="L36"/>
      <c r="M36"/>
      <c r="N36"/>
      <c r="O36" s="106" t="s">
        <v>503</v>
      </c>
      <c r="P36"/>
      <c r="Q36"/>
      <c r="R36"/>
      <c r="S36"/>
      <c r="T36"/>
      <c r="U36"/>
      <c r="V36"/>
      <c r="W36"/>
      <c r="X36"/>
      <c r="Y36"/>
      <c r="Z36"/>
      <c r="AA36"/>
    </row>
    <row r="37" spans="1:27">
      <c r="A37" s="38" t="s">
        <v>494</v>
      </c>
      <c r="B37" s="39">
        <v>1800</v>
      </c>
      <c r="C37" s="39">
        <v>11</v>
      </c>
      <c r="D37" s="39">
        <v>23</v>
      </c>
      <c r="E37" s="39"/>
      <c r="F37" s="39"/>
      <c r="G37" s="39"/>
      <c r="H37" s="39"/>
      <c r="I37" s="39">
        <v>1834</v>
      </c>
    </row>
    <row r="38" spans="1:27">
      <c r="A38" s="38" t="s">
        <v>495</v>
      </c>
      <c r="B38" s="39">
        <v>980</v>
      </c>
      <c r="C38" s="39">
        <v>130</v>
      </c>
      <c r="D38" s="39">
        <v>5</v>
      </c>
      <c r="E38" s="39"/>
      <c r="F38" s="39">
        <v>11</v>
      </c>
      <c r="G38" s="39">
        <v>1</v>
      </c>
      <c r="H38" s="39"/>
      <c r="I38" s="39">
        <v>1127</v>
      </c>
    </row>
    <row r="39" spans="1:27">
      <c r="A39" s="38" t="s">
        <v>496</v>
      </c>
      <c r="B39" s="39"/>
      <c r="C39" s="39"/>
      <c r="D39" s="39">
        <v>8</v>
      </c>
      <c r="E39" s="39"/>
      <c r="F39" s="39"/>
      <c r="G39" s="39"/>
      <c r="H39" s="39"/>
      <c r="I39" s="39">
        <v>8</v>
      </c>
    </row>
    <row r="40" spans="1:27">
      <c r="A40" s="38" t="s">
        <v>497</v>
      </c>
      <c r="B40" s="39">
        <v>327</v>
      </c>
      <c r="C40" s="39">
        <v>463</v>
      </c>
      <c r="D40" s="39">
        <v>31</v>
      </c>
      <c r="E40" s="39">
        <v>1</v>
      </c>
      <c r="F40" s="39">
        <v>39</v>
      </c>
      <c r="G40" s="39">
        <v>22</v>
      </c>
      <c r="H40" s="39">
        <v>1</v>
      </c>
      <c r="I40" s="39">
        <v>884</v>
      </c>
    </row>
    <row r="41" spans="1:27">
      <c r="A41" s="38" t="s">
        <v>498</v>
      </c>
      <c r="B41" s="39">
        <v>194</v>
      </c>
      <c r="C41" s="39">
        <v>4</v>
      </c>
      <c r="D41" s="39">
        <v>14</v>
      </c>
      <c r="E41" s="39">
        <v>10</v>
      </c>
      <c r="F41" s="39">
        <v>4</v>
      </c>
      <c r="G41" s="39">
        <v>20</v>
      </c>
      <c r="H41" s="39">
        <v>12</v>
      </c>
      <c r="I41" s="39">
        <v>258</v>
      </c>
    </row>
    <row r="42" spans="1:27">
      <c r="A42" s="40" t="s">
        <v>73</v>
      </c>
      <c r="B42" s="41">
        <v>3301</v>
      </c>
      <c r="C42" s="41">
        <v>608</v>
      </c>
      <c r="D42" s="41">
        <v>81</v>
      </c>
      <c r="E42" s="41">
        <v>11</v>
      </c>
      <c r="F42" s="41">
        <v>54</v>
      </c>
      <c r="G42" s="41">
        <v>43</v>
      </c>
      <c r="H42" s="41">
        <v>13</v>
      </c>
      <c r="I42" s="41">
        <v>4111</v>
      </c>
    </row>
    <row r="43" spans="1:27">
      <c r="A43" s="43" t="s">
        <v>74</v>
      </c>
    </row>
    <row r="44" spans="1:27">
      <c r="A44" s="43" t="s">
        <v>485</v>
      </c>
    </row>
    <row r="45" spans="1:27">
      <c r="A45" s="43" t="s">
        <v>76</v>
      </c>
    </row>
    <row r="46" spans="1:27">
      <c r="A46" s="43" t="s">
        <v>77</v>
      </c>
    </row>
    <row r="47" spans="1:27">
      <c r="A47" s="38"/>
    </row>
    <row r="49" spans="1:8">
      <c r="A49" s="186"/>
      <c r="B49" s="186"/>
      <c r="C49" s="186"/>
      <c r="D49" s="186"/>
      <c r="E49" s="186"/>
      <c r="F49" s="186"/>
      <c r="G49" s="186"/>
    </row>
    <row r="50" spans="1:8">
      <c r="A50" s="187" t="s">
        <v>499</v>
      </c>
      <c r="B50" s="186"/>
      <c r="C50" s="186"/>
      <c r="D50" s="186"/>
      <c r="E50" s="186"/>
      <c r="F50" s="186"/>
      <c r="G50" s="186"/>
    </row>
    <row r="51" spans="1:8">
      <c r="A51" s="185" t="s">
        <v>500</v>
      </c>
      <c r="B51" s="185"/>
      <c r="C51" s="185"/>
      <c r="D51" s="185"/>
      <c r="E51" s="185"/>
      <c r="F51" s="185"/>
      <c r="G51" s="185"/>
      <c r="H51" s="185"/>
    </row>
    <row r="52" spans="1:8" ht="40.5" customHeight="1">
      <c r="A52" s="185" t="s">
        <v>501</v>
      </c>
      <c r="B52" s="185" t="s">
        <v>502</v>
      </c>
      <c r="C52" s="185"/>
      <c r="D52" s="185"/>
      <c r="E52" s="185"/>
      <c r="F52" s="185"/>
      <c r="G52" s="185"/>
      <c r="H52" s="185"/>
    </row>
    <row r="53" spans="1:8">
      <c r="A53" s="185" t="s">
        <v>504</v>
      </c>
      <c r="B53" s="185">
        <v>1746</v>
      </c>
      <c r="C53" s="185">
        <v>1850</v>
      </c>
      <c r="D53" s="185" t="s">
        <v>505</v>
      </c>
      <c r="E53" s="185"/>
      <c r="F53" s="185"/>
      <c r="G53" s="185"/>
      <c r="H53" s="185"/>
    </row>
    <row r="54" spans="1:8">
      <c r="A54" s="185" t="s">
        <v>506</v>
      </c>
      <c r="B54" s="185">
        <v>452</v>
      </c>
      <c r="C54" s="185">
        <v>1850</v>
      </c>
      <c r="D54" s="185" t="s">
        <v>507</v>
      </c>
      <c r="E54" s="185"/>
      <c r="F54" s="185"/>
      <c r="G54" s="185"/>
      <c r="H54" s="185"/>
    </row>
    <row r="55" spans="1:8">
      <c r="A55" s="185" t="s">
        <v>508</v>
      </c>
      <c r="B55" s="185">
        <v>329</v>
      </c>
      <c r="C55" s="185">
        <v>1850</v>
      </c>
      <c r="D55" s="185" t="s">
        <v>509</v>
      </c>
      <c r="E55" s="185"/>
      <c r="F55" s="185"/>
      <c r="G55" s="185"/>
      <c r="H55" s="185"/>
    </row>
    <row r="56" spans="1:8">
      <c r="A56" s="185" t="s">
        <v>510</v>
      </c>
      <c r="B56" s="185">
        <v>174</v>
      </c>
      <c r="C56" s="185">
        <v>1850</v>
      </c>
      <c r="D56" s="185" t="s">
        <v>511</v>
      </c>
      <c r="E56" s="185"/>
      <c r="F56" s="185"/>
      <c r="G56" s="185"/>
      <c r="H56" s="185"/>
    </row>
    <row r="57" spans="1:8">
      <c r="A57" s="185" t="s">
        <v>512</v>
      </c>
      <c r="B57" s="185">
        <v>94</v>
      </c>
      <c r="C57" s="185">
        <v>1850</v>
      </c>
      <c r="D57" s="185" t="s">
        <v>513</v>
      </c>
      <c r="E57" s="185"/>
      <c r="F57" s="185"/>
      <c r="G57" s="185"/>
      <c r="H57" s="185"/>
    </row>
    <row r="58" spans="1:8">
      <c r="A58" s="185" t="s">
        <v>514</v>
      </c>
      <c r="B58" s="185">
        <v>74</v>
      </c>
      <c r="C58" s="185">
        <v>1850</v>
      </c>
      <c r="D58" s="185" t="s">
        <v>515</v>
      </c>
      <c r="E58" s="185"/>
      <c r="F58" s="185"/>
      <c r="G58" s="185"/>
      <c r="H58" s="185"/>
    </row>
    <row r="59" spans="1:8">
      <c r="A59" s="185" t="s">
        <v>516</v>
      </c>
      <c r="B59" s="185">
        <v>70</v>
      </c>
      <c r="C59" s="185">
        <v>1850</v>
      </c>
      <c r="D59" s="185" t="s">
        <v>517</v>
      </c>
      <c r="E59" s="185"/>
      <c r="F59" s="185"/>
      <c r="G59" s="185"/>
      <c r="H59" s="185"/>
    </row>
    <row r="60" spans="1:8">
      <c r="A60" s="185" t="s">
        <v>518</v>
      </c>
      <c r="B60" s="185">
        <v>58</v>
      </c>
      <c r="C60" s="185">
        <v>1850</v>
      </c>
      <c r="D60" s="185" t="s">
        <v>519</v>
      </c>
      <c r="E60" s="185"/>
      <c r="F60" s="185"/>
      <c r="G60" s="185"/>
      <c r="H60" s="185"/>
    </row>
    <row r="61" spans="1:8">
      <c r="A61" s="185" t="s">
        <v>520</v>
      </c>
      <c r="B61" s="185">
        <v>51</v>
      </c>
      <c r="C61" s="185">
        <v>1850</v>
      </c>
      <c r="D61" s="185" t="s">
        <v>521</v>
      </c>
      <c r="E61" s="185"/>
      <c r="F61" s="185"/>
      <c r="G61" s="185"/>
      <c r="H61" s="185"/>
    </row>
    <row r="62" spans="1:8">
      <c r="A62" s="185" t="s">
        <v>522</v>
      </c>
      <c r="B62" s="185">
        <v>46</v>
      </c>
      <c r="C62" s="185">
        <v>1850</v>
      </c>
      <c r="D62" s="185" t="s">
        <v>523</v>
      </c>
      <c r="E62" s="185"/>
      <c r="F62" s="185"/>
      <c r="G62" s="185"/>
      <c r="H62" s="185"/>
    </row>
    <row r="63" spans="1:8">
      <c r="A63" s="185" t="s">
        <v>524</v>
      </c>
      <c r="B63" s="185">
        <v>45</v>
      </c>
      <c r="C63" s="185">
        <v>1850</v>
      </c>
      <c r="D63" s="185" t="s">
        <v>525</v>
      </c>
      <c r="E63" s="185"/>
      <c r="F63" s="185"/>
      <c r="G63" s="185"/>
      <c r="H63" s="185"/>
    </row>
    <row r="64" spans="1:8">
      <c r="A64" s="185" t="s">
        <v>526</v>
      </c>
      <c r="B64" s="185">
        <v>41</v>
      </c>
      <c r="C64" s="185">
        <v>1850</v>
      </c>
      <c r="D64" s="185" t="s">
        <v>527</v>
      </c>
      <c r="E64" s="185"/>
      <c r="F64" s="185"/>
      <c r="G64" s="185"/>
      <c r="H64" s="185"/>
    </row>
    <row r="65" spans="1:15">
      <c r="A65" s="185" t="s">
        <v>528</v>
      </c>
      <c r="B65" s="185">
        <v>36</v>
      </c>
      <c r="C65" s="185">
        <v>1850</v>
      </c>
      <c r="D65" s="185" t="s">
        <v>529</v>
      </c>
      <c r="E65" s="185"/>
      <c r="F65" s="185"/>
      <c r="G65" s="185"/>
      <c r="H65" s="185"/>
    </row>
    <row r="66" spans="1:15">
      <c r="A66" s="185" t="s">
        <v>530</v>
      </c>
      <c r="B66" s="185">
        <v>31</v>
      </c>
      <c r="C66" s="185">
        <v>1850</v>
      </c>
      <c r="D66" s="185" t="s">
        <v>531</v>
      </c>
      <c r="E66" s="185"/>
      <c r="F66" s="185"/>
      <c r="G66" s="185"/>
      <c r="H66" s="185"/>
    </row>
    <row r="67" spans="1:15">
      <c r="A67" s="185" t="s">
        <v>532</v>
      </c>
      <c r="B67" s="185">
        <v>24</v>
      </c>
      <c r="C67" s="185">
        <v>1850</v>
      </c>
      <c r="D67" s="185" t="s">
        <v>533</v>
      </c>
      <c r="E67" s="185"/>
      <c r="F67" s="185"/>
      <c r="G67" s="185"/>
      <c r="H67" s="185"/>
    </row>
    <row r="68" spans="1:15">
      <c r="A68" s="185" t="s">
        <v>534</v>
      </c>
      <c r="B68" s="185">
        <v>22</v>
      </c>
      <c r="C68" s="185">
        <v>1850</v>
      </c>
      <c r="D68" s="185" t="s">
        <v>535</v>
      </c>
      <c r="E68" s="185"/>
      <c r="F68" s="185"/>
      <c r="G68" s="185"/>
      <c r="H68" s="185"/>
    </row>
    <row r="69" spans="1:15">
      <c r="A69" s="185" t="s">
        <v>536</v>
      </c>
      <c r="B69" s="185">
        <v>22</v>
      </c>
      <c r="C69" s="185">
        <v>1850</v>
      </c>
      <c r="D69" s="185" t="s">
        <v>537</v>
      </c>
      <c r="E69" s="185"/>
      <c r="F69" s="185"/>
      <c r="G69" s="185"/>
      <c r="H69" s="185"/>
    </row>
    <row r="70" spans="1:15">
      <c r="A70" s="185" t="s">
        <v>538</v>
      </c>
      <c r="B70" s="185">
        <v>21</v>
      </c>
      <c r="C70" s="185">
        <v>1850</v>
      </c>
      <c r="D70" s="185" t="s">
        <v>539</v>
      </c>
      <c r="E70" s="185"/>
      <c r="F70" s="185"/>
      <c r="G70" s="185"/>
      <c r="H70" s="185"/>
    </row>
    <row r="71" spans="1:15">
      <c r="A71" s="185" t="s">
        <v>540</v>
      </c>
      <c r="B71" s="185">
        <v>20</v>
      </c>
      <c r="C71" s="185">
        <v>1850</v>
      </c>
      <c r="D71" s="185" t="s">
        <v>541</v>
      </c>
      <c r="E71" s="185"/>
      <c r="F71" s="185"/>
      <c r="G71" s="185"/>
      <c r="H71" s="185"/>
    </row>
    <row r="72" spans="1:15">
      <c r="A72" s="185" t="s">
        <v>542</v>
      </c>
      <c r="B72" s="185">
        <v>18</v>
      </c>
      <c r="C72" s="185">
        <v>1850</v>
      </c>
      <c r="D72" s="185" t="s">
        <v>543</v>
      </c>
      <c r="E72" s="185"/>
      <c r="F72" s="185"/>
      <c r="G72" s="185"/>
      <c r="H72" s="185"/>
    </row>
    <row r="73" spans="1:15">
      <c r="A73" s="185" t="s">
        <v>544</v>
      </c>
      <c r="B73" s="185">
        <v>18</v>
      </c>
      <c r="C73" s="185">
        <v>1850</v>
      </c>
      <c r="D73" s="185" t="s">
        <v>545</v>
      </c>
      <c r="E73" s="185"/>
      <c r="F73" s="185"/>
      <c r="G73" s="185"/>
      <c r="H73" s="185"/>
    </row>
    <row r="74" spans="1:15">
      <c r="A74" s="185" t="s">
        <v>546</v>
      </c>
      <c r="B74" s="185">
        <v>17</v>
      </c>
      <c r="C74" s="185">
        <v>1850</v>
      </c>
      <c r="D74" s="185" t="s">
        <v>547</v>
      </c>
      <c r="E74" s="185"/>
      <c r="F74" s="185"/>
      <c r="G74" s="185"/>
      <c r="H74" s="185"/>
    </row>
    <row r="75" spans="1:15">
      <c r="A75" s="185" t="s">
        <v>548</v>
      </c>
      <c r="B75" s="185">
        <v>17</v>
      </c>
      <c r="C75" s="185">
        <v>1850</v>
      </c>
      <c r="D75" s="185" t="s">
        <v>549</v>
      </c>
      <c r="E75" s="185"/>
      <c r="F75" s="185"/>
      <c r="G75" s="185"/>
      <c r="H75" s="185"/>
      <c r="O75" s="38" t="s">
        <v>74</v>
      </c>
    </row>
    <row r="76" spans="1:15">
      <c r="A76" s="185" t="s">
        <v>550</v>
      </c>
      <c r="B76" s="185">
        <v>17</v>
      </c>
      <c r="C76" s="185">
        <v>1850</v>
      </c>
      <c r="D76" s="185" t="s">
        <v>551</v>
      </c>
      <c r="E76" s="185"/>
      <c r="F76" s="185"/>
      <c r="G76" s="185"/>
      <c r="H76" s="185"/>
      <c r="O76" s="38"/>
    </row>
    <row r="77" spans="1:15">
      <c r="A77" s="185" t="s">
        <v>552</v>
      </c>
      <c r="B77" s="185">
        <v>16</v>
      </c>
      <c r="C77" s="185">
        <v>1850</v>
      </c>
      <c r="D77" s="185" t="s">
        <v>553</v>
      </c>
      <c r="E77" s="185"/>
      <c r="F77" s="185"/>
      <c r="G77" s="185"/>
      <c r="H77" s="185"/>
      <c r="O77" t="s">
        <v>576</v>
      </c>
    </row>
    <row r="78" spans="1:15">
      <c r="A78" s="185" t="s">
        <v>554</v>
      </c>
      <c r="B78" s="185">
        <v>16</v>
      </c>
      <c r="C78" s="185">
        <v>1850</v>
      </c>
      <c r="D78" s="185" t="s">
        <v>555</v>
      </c>
      <c r="E78" s="185"/>
      <c r="F78" s="185"/>
      <c r="G78" s="185"/>
      <c r="H78" s="185"/>
      <c r="O78" s="38" t="s">
        <v>485</v>
      </c>
    </row>
    <row r="79" spans="1:15">
      <c r="A79" s="185" t="s">
        <v>556</v>
      </c>
      <c r="B79" s="185">
        <v>15</v>
      </c>
      <c r="C79" s="185">
        <v>1850</v>
      </c>
      <c r="D79" s="185" t="s">
        <v>557</v>
      </c>
      <c r="E79" s="185"/>
      <c r="F79" s="185"/>
      <c r="G79" s="185"/>
      <c r="H79" s="185"/>
      <c r="O79" s="38" t="s">
        <v>76</v>
      </c>
    </row>
    <row r="80" spans="1:15">
      <c r="A80" s="185" t="s">
        <v>558</v>
      </c>
      <c r="B80" s="185">
        <v>15</v>
      </c>
      <c r="C80" s="185">
        <v>1850</v>
      </c>
      <c r="D80" s="185" t="s">
        <v>559</v>
      </c>
      <c r="E80" s="185"/>
      <c r="F80" s="185"/>
      <c r="G80" s="185"/>
      <c r="H80" s="185"/>
      <c r="O80" s="38" t="s">
        <v>77</v>
      </c>
    </row>
    <row r="81" spans="1:8">
      <c r="A81" s="185" t="s">
        <v>560</v>
      </c>
      <c r="B81" s="185">
        <v>14</v>
      </c>
      <c r="C81" s="185">
        <v>1850</v>
      </c>
      <c r="D81" s="185" t="s">
        <v>561</v>
      </c>
      <c r="E81" s="185"/>
      <c r="F81" s="185"/>
      <c r="G81" s="185"/>
      <c r="H81" s="185"/>
    </row>
    <row r="82" spans="1:8">
      <c r="A82" s="185" t="s">
        <v>562</v>
      </c>
      <c r="B82" s="185">
        <v>13</v>
      </c>
      <c r="C82" s="185">
        <v>1850</v>
      </c>
      <c r="D82" s="185" t="s">
        <v>537</v>
      </c>
      <c r="E82" s="185"/>
      <c r="F82" s="185"/>
      <c r="G82" s="185"/>
      <c r="H82" s="185"/>
    </row>
    <row r="83" spans="1:8">
      <c r="A83" s="185" t="s">
        <v>563</v>
      </c>
      <c r="B83" s="185">
        <v>13</v>
      </c>
      <c r="C83" s="185">
        <v>1850</v>
      </c>
      <c r="D83" s="185" t="s">
        <v>564</v>
      </c>
      <c r="E83" s="185"/>
      <c r="F83" s="185"/>
      <c r="G83" s="185"/>
      <c r="H83" s="185"/>
    </row>
    <row r="84" spans="1:8">
      <c r="A84" s="185" t="s">
        <v>565</v>
      </c>
      <c r="B84" s="185">
        <v>11</v>
      </c>
      <c r="C84" s="185">
        <v>1850</v>
      </c>
      <c r="D84" s="185" t="s">
        <v>566</v>
      </c>
      <c r="E84" s="185"/>
      <c r="F84" s="185"/>
      <c r="G84" s="185"/>
      <c r="H84" s="185"/>
    </row>
    <row r="85" spans="1:8">
      <c r="A85" s="185" t="s">
        <v>567</v>
      </c>
      <c r="B85" s="185">
        <v>11</v>
      </c>
      <c r="C85" s="185">
        <v>1850</v>
      </c>
      <c r="D85" s="185" t="s">
        <v>568</v>
      </c>
      <c r="E85" s="185"/>
      <c r="F85" s="185"/>
      <c r="G85" s="185"/>
      <c r="H85" s="185"/>
    </row>
    <row r="86" spans="1:8">
      <c r="A86" s="185" t="s">
        <v>569</v>
      </c>
      <c r="B86" s="185">
        <v>10</v>
      </c>
      <c r="C86" s="185">
        <v>1850</v>
      </c>
      <c r="D86" s="185" t="s">
        <v>570</v>
      </c>
      <c r="E86" s="185"/>
      <c r="F86" s="185"/>
      <c r="G86" s="185"/>
      <c r="H86" s="185"/>
    </row>
    <row r="87" spans="1:8">
      <c r="A87" s="185" t="s">
        <v>571</v>
      </c>
      <c r="B87" s="185">
        <v>10</v>
      </c>
      <c r="C87" s="185">
        <v>1850</v>
      </c>
      <c r="D87" s="185" t="s">
        <v>572</v>
      </c>
      <c r="E87" s="185"/>
      <c r="F87" s="185"/>
      <c r="G87" s="185"/>
      <c r="H87" s="185"/>
    </row>
    <row r="88" spans="1:8">
      <c r="A88" s="185" t="s">
        <v>573</v>
      </c>
      <c r="B88" s="185">
        <v>10</v>
      </c>
      <c r="C88" s="185">
        <v>1850</v>
      </c>
      <c r="D88" s="185" t="s">
        <v>574</v>
      </c>
      <c r="E88" s="185"/>
      <c r="F88" s="185"/>
      <c r="G88" s="185"/>
      <c r="H88" s="185"/>
    </row>
    <row r="89" spans="1:8">
      <c r="A89" s="185" t="s">
        <v>73</v>
      </c>
      <c r="B89" s="185">
        <v>10</v>
      </c>
      <c r="C89" s="185">
        <v>1850</v>
      </c>
      <c r="D89" s="185" t="s">
        <v>575</v>
      </c>
      <c r="E89" s="185"/>
      <c r="F89" s="185"/>
      <c r="G89" s="185"/>
      <c r="H89" s="185"/>
    </row>
    <row r="90" spans="1:8">
      <c r="A90" s="185"/>
      <c r="B90" s="185">
        <f>SUM(B53:B89)</f>
        <v>3607</v>
      </c>
      <c r="C90" s="185"/>
      <c r="D90" s="185"/>
      <c r="E90" s="185"/>
      <c r="F90" s="185"/>
      <c r="G90" s="185"/>
      <c r="H90" s="185"/>
    </row>
    <row r="91" spans="1:8">
      <c r="A91" s="185"/>
      <c r="B91" s="185"/>
      <c r="C91" s="185"/>
      <c r="D91" s="185"/>
      <c r="E91" s="185"/>
      <c r="F91" s="185"/>
      <c r="G91" s="185"/>
      <c r="H91" s="185"/>
    </row>
    <row r="92" spans="1:8">
      <c r="A92" s="185"/>
      <c r="B92" s="185"/>
      <c r="C92" s="185"/>
      <c r="D92" s="185"/>
      <c r="E92" s="185"/>
      <c r="F92" s="185"/>
      <c r="G92" s="185"/>
      <c r="H92" s="185"/>
    </row>
    <row r="93" spans="1:8">
      <c r="A93" s="185"/>
      <c r="B93" s="185"/>
      <c r="C93" s="185"/>
      <c r="D93" s="185"/>
      <c r="E93" s="185"/>
      <c r="F93" s="185"/>
      <c r="G93" s="185"/>
      <c r="H93" s="185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32"/>
  <sheetViews>
    <sheetView workbookViewId="0">
      <selection activeCell="A23" sqref="A23"/>
    </sheetView>
  </sheetViews>
  <sheetFormatPr baseColWidth="10" defaultRowHeight="15"/>
  <cols>
    <col min="1" max="1" width="31.7109375" customWidth="1"/>
    <col min="2" max="2" width="24.7109375" customWidth="1"/>
    <col min="3" max="4" width="19" customWidth="1"/>
  </cols>
  <sheetData>
    <row r="1" spans="1:2" ht="15.75" thickBot="1">
      <c r="A1" s="62" t="s">
        <v>579</v>
      </c>
    </row>
    <row r="2" spans="1:2" ht="15.75" thickBot="1">
      <c r="A2" s="95" t="s">
        <v>4</v>
      </c>
      <c r="B2" s="97" t="s">
        <v>578</v>
      </c>
    </row>
    <row r="3" spans="1:2" ht="15.75" thickBot="1">
      <c r="A3" s="179" t="s">
        <v>22</v>
      </c>
      <c r="B3" s="180">
        <v>5489.21</v>
      </c>
    </row>
    <row r="4" spans="1:2" ht="15.75" thickBot="1">
      <c r="A4" s="173" t="s">
        <v>197</v>
      </c>
      <c r="B4" s="181">
        <v>204.58</v>
      </c>
    </row>
    <row r="5" spans="1:2" ht="15.75" thickBot="1">
      <c r="A5" s="179" t="s">
        <v>6</v>
      </c>
      <c r="B5" s="180">
        <v>284.08999999999997</v>
      </c>
    </row>
    <row r="6" spans="1:2" ht="15.75" thickBot="1">
      <c r="A6" s="173" t="s">
        <v>24</v>
      </c>
      <c r="B6" s="181">
        <v>118.57</v>
      </c>
    </row>
    <row r="7" spans="1:2" ht="15.75" thickBot="1">
      <c r="A7" s="179" t="s">
        <v>8</v>
      </c>
      <c r="B7" s="180">
        <v>310.74</v>
      </c>
    </row>
    <row r="8" spans="1:2" ht="15.75" thickBot="1">
      <c r="A8" s="173" t="s">
        <v>9</v>
      </c>
      <c r="B8" s="181">
        <v>651.13</v>
      </c>
    </row>
    <row r="9" spans="1:2" ht="15.75" thickBot="1">
      <c r="A9" s="179" t="s">
        <v>99</v>
      </c>
      <c r="B9" s="180">
        <v>2.2000000000000002</v>
      </c>
    </row>
    <row r="10" spans="1:2" ht="15.75" thickBot="1">
      <c r="A10" s="173" t="s">
        <v>10</v>
      </c>
      <c r="B10" s="181">
        <v>639.53</v>
      </c>
    </row>
    <row r="11" spans="1:2" ht="15.75" thickBot="1">
      <c r="A11" s="179" t="s">
        <v>11</v>
      </c>
      <c r="B11" s="180">
        <v>83.93</v>
      </c>
    </row>
    <row r="12" spans="1:2" ht="15.75" thickBot="1">
      <c r="A12" s="173" t="s">
        <v>12</v>
      </c>
      <c r="B12" s="181">
        <v>131.13999999999999</v>
      </c>
    </row>
    <row r="13" spans="1:2" ht="15.75" thickBot="1">
      <c r="A13" s="179" t="s">
        <v>100</v>
      </c>
      <c r="B13" s="180">
        <v>147.96</v>
      </c>
    </row>
    <row r="14" spans="1:2" ht="15.75" thickBot="1">
      <c r="A14" s="173" t="s">
        <v>1</v>
      </c>
      <c r="B14" s="181">
        <v>150.18</v>
      </c>
    </row>
    <row r="15" spans="1:2" ht="15.75" thickBot="1">
      <c r="A15" s="179" t="s">
        <v>15</v>
      </c>
      <c r="B15" s="180">
        <v>3848.48</v>
      </c>
    </row>
    <row r="16" spans="1:2" ht="15.75" thickBot="1">
      <c r="A16" s="173" t="s">
        <v>16</v>
      </c>
      <c r="B16" s="181">
        <v>281.16000000000003</v>
      </c>
    </row>
    <row r="17" spans="1:2" ht="15.75" thickBot="1">
      <c r="A17" s="179" t="s">
        <v>3</v>
      </c>
      <c r="B17" s="180">
        <v>475.49</v>
      </c>
    </row>
    <row r="18" spans="1:2" ht="15.75" thickBot="1">
      <c r="A18" s="173" t="s">
        <v>17</v>
      </c>
      <c r="B18" s="181">
        <v>43.03</v>
      </c>
    </row>
    <row r="19" spans="1:2" ht="15.75" thickBot="1">
      <c r="A19" s="179" t="s">
        <v>102</v>
      </c>
      <c r="B19" s="180">
        <v>893.66</v>
      </c>
    </row>
    <row r="20" spans="1:2" ht="15.75" thickBot="1">
      <c r="A20" s="173" t="s">
        <v>19</v>
      </c>
      <c r="B20" s="181">
        <v>8.17</v>
      </c>
    </row>
    <row r="21" spans="1:2" ht="15.75" thickBot="1">
      <c r="A21" s="182" t="s">
        <v>20</v>
      </c>
      <c r="B21" s="183">
        <v>1531.21</v>
      </c>
    </row>
    <row r="22" spans="1:2" ht="16.5" thickTop="1" thickBot="1">
      <c r="A22" s="173" t="s">
        <v>5</v>
      </c>
      <c r="B22" s="178">
        <v>15294.46</v>
      </c>
    </row>
    <row r="23" spans="1:2">
      <c r="A23" s="121" t="s">
        <v>97</v>
      </c>
    </row>
    <row r="26" spans="1:2" ht="15.75" thickBot="1">
      <c r="A26" s="62" t="s">
        <v>585</v>
      </c>
    </row>
    <row r="27" spans="1:2" ht="15.75" thickBot="1">
      <c r="A27" s="78" t="s">
        <v>580</v>
      </c>
      <c r="B27" s="97" t="s">
        <v>581</v>
      </c>
    </row>
    <row r="28" spans="1:2" ht="15.75" thickBot="1">
      <c r="A28" s="179" t="s">
        <v>582</v>
      </c>
      <c r="B28" s="180">
        <v>15021.89</v>
      </c>
    </row>
    <row r="29" spans="1:2" ht="15.75" thickBot="1">
      <c r="A29" s="173" t="s">
        <v>583</v>
      </c>
      <c r="B29" s="181">
        <v>233.33</v>
      </c>
    </row>
    <row r="30" spans="1:2" ht="15.75" thickBot="1">
      <c r="A30" s="182" t="s">
        <v>584</v>
      </c>
      <c r="B30" s="183">
        <v>39.24</v>
      </c>
    </row>
    <row r="31" spans="1:2" ht="16.5" thickTop="1" thickBot="1">
      <c r="A31" s="173" t="s">
        <v>5</v>
      </c>
      <c r="B31" s="178">
        <v>15294.46</v>
      </c>
    </row>
    <row r="32" spans="1:2">
      <c r="A32" s="121" t="s">
        <v>97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8"/>
  <sheetViews>
    <sheetView workbookViewId="0">
      <selection activeCell="A9" sqref="A9"/>
    </sheetView>
  </sheetViews>
  <sheetFormatPr baseColWidth="10" defaultRowHeight="15"/>
  <cols>
    <col min="1" max="1" width="68.140625" bestFit="1" customWidth="1"/>
    <col min="2" max="2" width="14" bestFit="1" customWidth="1"/>
  </cols>
  <sheetData>
    <row r="1" spans="1:2" ht="15.75" thickBot="1">
      <c r="A1" s="62" t="s">
        <v>592</v>
      </c>
    </row>
    <row r="2" spans="1:2" ht="15.75" thickBot="1">
      <c r="A2" s="95" t="s">
        <v>586</v>
      </c>
      <c r="B2" s="188" t="s">
        <v>587</v>
      </c>
    </row>
    <row r="3" spans="1:2" ht="15.75" thickBot="1">
      <c r="A3" s="179" t="s">
        <v>588</v>
      </c>
      <c r="B3" s="180">
        <v>2</v>
      </c>
    </row>
    <row r="4" spans="1:2" ht="15.75" thickBot="1">
      <c r="A4" s="173" t="s">
        <v>589</v>
      </c>
      <c r="B4" s="181">
        <v>5</v>
      </c>
    </row>
    <row r="5" spans="1:2" ht="15.75" thickBot="1">
      <c r="A5" s="179" t="s">
        <v>590</v>
      </c>
      <c r="B5" s="180">
        <v>1</v>
      </c>
    </row>
    <row r="6" spans="1:2" ht="15.75" thickBot="1">
      <c r="A6" s="189" t="s">
        <v>591</v>
      </c>
      <c r="B6" s="190">
        <v>5</v>
      </c>
    </row>
    <row r="7" spans="1:2" ht="16.5" thickTop="1" thickBot="1">
      <c r="A7" s="179" t="s">
        <v>5</v>
      </c>
      <c r="B7" s="191">
        <v>13</v>
      </c>
    </row>
    <row r="8" spans="1:2">
      <c r="A8" s="121" t="s">
        <v>593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8"/>
  <sheetViews>
    <sheetView workbookViewId="0">
      <selection activeCell="B12" sqref="B12"/>
    </sheetView>
  </sheetViews>
  <sheetFormatPr baseColWidth="10" defaultRowHeight="15"/>
  <cols>
    <col min="1" max="1" width="26" customWidth="1"/>
    <col min="2" max="2" width="36" customWidth="1"/>
  </cols>
  <sheetData>
    <row r="1" spans="1:2" ht="15.75" thickBot="1">
      <c r="A1" s="62" t="s">
        <v>600</v>
      </c>
    </row>
    <row r="2" spans="1:2" ht="15.75" thickBot="1">
      <c r="A2" s="95" t="s">
        <v>594</v>
      </c>
      <c r="B2" s="97" t="s">
        <v>595</v>
      </c>
    </row>
    <row r="3" spans="1:2" ht="15.75" thickBot="1">
      <c r="A3" s="179" t="s">
        <v>596</v>
      </c>
      <c r="B3" s="180">
        <v>744</v>
      </c>
    </row>
    <row r="4" spans="1:2" ht="15.75" thickBot="1">
      <c r="A4" s="173" t="s">
        <v>597</v>
      </c>
      <c r="B4" s="192">
        <v>1452</v>
      </c>
    </row>
    <row r="5" spans="1:2" ht="15.75" thickBot="1">
      <c r="A5" s="179" t="s">
        <v>598</v>
      </c>
      <c r="B5" s="193">
        <v>1945</v>
      </c>
    </row>
    <row r="6" spans="1:2" ht="15.75" thickBot="1">
      <c r="A6" s="189" t="s">
        <v>599</v>
      </c>
      <c r="B6" s="190">
        <v>302</v>
      </c>
    </row>
    <row r="7" spans="1:2" ht="16.5" thickTop="1" thickBot="1">
      <c r="A7" s="179" t="s">
        <v>5</v>
      </c>
      <c r="B7" s="194">
        <v>4443</v>
      </c>
    </row>
    <row r="8" spans="1:2">
      <c r="A8" s="195" t="s">
        <v>601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52"/>
  <sheetViews>
    <sheetView zoomScaleNormal="100" workbookViewId="0"/>
  </sheetViews>
  <sheetFormatPr baseColWidth="10" defaultRowHeight="12.75"/>
  <cols>
    <col min="1" max="1" width="2.7109375" style="197" customWidth="1"/>
    <col min="2" max="2" width="31.42578125" style="197" customWidth="1"/>
    <col min="3" max="3" width="43.85546875" style="197" customWidth="1"/>
    <col min="4" max="5" width="11.42578125" style="197"/>
    <col min="6" max="6" width="15.140625" style="197" bestFit="1" customWidth="1"/>
    <col min="7" max="7" width="11.42578125" style="198"/>
    <col min="8" max="8" width="13.140625" style="198" bestFit="1" customWidth="1"/>
    <col min="9" max="9" width="11.42578125" style="199"/>
    <col min="10" max="16384" width="11.42578125" style="197"/>
  </cols>
  <sheetData>
    <row r="1" spans="1:8" ht="23.25" customHeight="1">
      <c r="A1" s="200"/>
      <c r="B1" s="201"/>
      <c r="C1" s="201"/>
    </row>
    <row r="2" spans="1:8" s="202" customFormat="1" ht="13.5" customHeight="1">
      <c r="G2" s="203"/>
      <c r="H2" s="203"/>
    </row>
    <row r="3" spans="1:8" s="202" customFormat="1">
      <c r="B3" s="491" t="s">
        <v>608</v>
      </c>
      <c r="C3" s="491"/>
      <c r="G3" s="203"/>
      <c r="H3" s="203"/>
    </row>
    <row r="4" spans="1:8" ht="11.25" customHeight="1"/>
    <row r="5" spans="1:8">
      <c r="B5" s="492" t="s">
        <v>0</v>
      </c>
      <c r="C5" s="204" t="s">
        <v>602</v>
      </c>
    </row>
    <row r="6" spans="1:8">
      <c r="B6" s="492"/>
      <c r="C6" s="204" t="s">
        <v>603</v>
      </c>
    </row>
    <row r="7" spans="1:8" ht="12" customHeight="1">
      <c r="B7" s="205" t="s">
        <v>24</v>
      </c>
      <c r="C7" s="206">
        <v>378.72599999999994</v>
      </c>
    </row>
    <row r="8" spans="1:8" ht="12" customHeight="1">
      <c r="B8" s="205" t="s">
        <v>8</v>
      </c>
      <c r="C8" s="206">
        <v>25</v>
      </c>
    </row>
    <row r="9" spans="1:8" ht="12" customHeight="1">
      <c r="B9" s="205" t="s">
        <v>9</v>
      </c>
      <c r="C9" s="206">
        <v>1.92</v>
      </c>
    </row>
    <row r="10" spans="1:8" ht="12" customHeight="1">
      <c r="B10" s="201" t="s">
        <v>10</v>
      </c>
      <c r="C10" s="206">
        <v>423.91700000000003</v>
      </c>
      <c r="G10" s="198" t="s">
        <v>16</v>
      </c>
      <c r="H10" s="207">
        <f>C13</f>
        <v>654940.02169230604</v>
      </c>
    </row>
    <row r="11" spans="1:8" ht="12" customHeight="1">
      <c r="B11" s="201" t="s">
        <v>12</v>
      </c>
      <c r="C11" s="206">
        <v>13565.635999999995</v>
      </c>
      <c r="G11" s="198" t="s">
        <v>20</v>
      </c>
      <c r="H11" s="207">
        <f>SUM($C$16)</f>
        <v>334874.39846153854</v>
      </c>
    </row>
    <row r="12" spans="1:8" ht="12" customHeight="1">
      <c r="B12" s="201" t="s">
        <v>15</v>
      </c>
      <c r="C12" s="206">
        <v>249164.58400000009</v>
      </c>
      <c r="G12" s="198" t="s">
        <v>15</v>
      </c>
      <c r="H12" s="207">
        <f>SUM($C$12)</f>
        <v>249164.58400000009</v>
      </c>
    </row>
    <row r="13" spans="1:8" ht="12" customHeight="1">
      <c r="B13" s="201" t="s">
        <v>16</v>
      </c>
      <c r="C13" s="206">
        <v>654940.02169230604</v>
      </c>
      <c r="F13" s="208"/>
      <c r="G13" s="198" t="s">
        <v>2</v>
      </c>
      <c r="H13" s="207">
        <f>SUM($C$15)</f>
        <v>16058.838000000011</v>
      </c>
    </row>
    <row r="14" spans="1:8" ht="12" customHeight="1">
      <c r="B14" s="201" t="s">
        <v>3</v>
      </c>
      <c r="C14" s="206">
        <v>12660.968100000036</v>
      </c>
      <c r="F14" s="208"/>
      <c r="G14" s="198" t="s">
        <v>12</v>
      </c>
      <c r="H14" s="207">
        <f>SUM($C$11)</f>
        <v>13565.635999999995</v>
      </c>
    </row>
    <row r="15" spans="1:8" ht="12" customHeight="1">
      <c r="B15" s="201" t="s">
        <v>2</v>
      </c>
      <c r="C15" s="206">
        <v>16058.838000000011</v>
      </c>
      <c r="F15" s="208"/>
      <c r="G15" s="198" t="s">
        <v>3</v>
      </c>
      <c r="H15" s="207">
        <f>$C$14</f>
        <v>12660.968100000036</v>
      </c>
    </row>
    <row r="16" spans="1:8" ht="12" customHeight="1" thickBot="1">
      <c r="B16" s="201" t="s">
        <v>20</v>
      </c>
      <c r="C16" s="206">
        <v>334874.39846153854</v>
      </c>
      <c r="D16" s="209"/>
      <c r="E16" s="209"/>
      <c r="G16" s="198" t="s">
        <v>10</v>
      </c>
      <c r="H16" s="207">
        <f>SUM($C$10)</f>
        <v>423.91700000000003</v>
      </c>
    </row>
    <row r="17" spans="1:10" s="211" customFormat="1" ht="15.75" customHeight="1" thickTop="1">
      <c r="B17" s="212" t="s">
        <v>604</v>
      </c>
      <c r="C17" s="213">
        <f>SUM(C7:C16)</f>
        <v>1282094.0092538446</v>
      </c>
      <c r="D17" s="214"/>
      <c r="E17" s="197"/>
      <c r="F17" s="197"/>
      <c r="G17" s="198" t="s">
        <v>8</v>
      </c>
      <c r="H17" s="207">
        <f>SUM($C$8)</f>
        <v>25</v>
      </c>
      <c r="I17" s="199"/>
      <c r="J17" s="215"/>
    </row>
    <row r="18" spans="1:10">
      <c r="B18" s="216"/>
      <c r="C18" s="217"/>
      <c r="D18" s="215"/>
      <c r="E18" s="215"/>
      <c r="F18" s="214"/>
      <c r="G18" s="198" t="s">
        <v>9</v>
      </c>
      <c r="H18" s="207">
        <f>$C$9</f>
        <v>1.92</v>
      </c>
      <c r="J18" s="218"/>
    </row>
    <row r="19" spans="1:10" s="215" customFormat="1" ht="12" customHeight="1">
      <c r="B19" s="493" t="s">
        <v>609</v>
      </c>
      <c r="C19" s="493"/>
      <c r="D19" s="218"/>
      <c r="E19" s="218"/>
      <c r="F19" s="197"/>
      <c r="G19" s="219"/>
      <c r="H19" s="220"/>
      <c r="I19" s="221"/>
      <c r="J19" s="218"/>
    </row>
    <row r="20" spans="1:10" s="218" customFormat="1" ht="15.75" customHeight="1">
      <c r="A20" s="222"/>
      <c r="B20" s="222"/>
      <c r="C20" s="222"/>
      <c r="F20" s="197"/>
      <c r="G20" s="198"/>
      <c r="H20" s="198"/>
      <c r="I20" s="199"/>
      <c r="J20" s="197"/>
    </row>
    <row r="21" spans="1:10" s="218" customFormat="1">
      <c r="A21" s="223"/>
      <c r="B21" s="223"/>
      <c r="C21" s="223"/>
      <c r="D21" s="197"/>
      <c r="E21" s="197"/>
      <c r="F21" s="197"/>
      <c r="G21" s="224"/>
      <c r="H21" s="224"/>
      <c r="I21" s="215"/>
      <c r="J21" s="197"/>
    </row>
    <row r="22" spans="1:10">
      <c r="G22" s="225"/>
      <c r="H22" s="225"/>
      <c r="I22" s="218"/>
    </row>
    <row r="23" spans="1:10" ht="12" customHeight="1">
      <c r="A23" s="226"/>
      <c r="B23" s="227"/>
      <c r="C23" s="228"/>
      <c r="G23" s="225"/>
      <c r="H23" s="225"/>
      <c r="I23" s="218"/>
    </row>
    <row r="24" spans="1:10" ht="12" customHeight="1">
      <c r="A24" s="226"/>
      <c r="B24" s="227"/>
      <c r="C24" s="228"/>
    </row>
    <row r="25" spans="1:10" ht="12" customHeight="1">
      <c r="A25" s="226"/>
      <c r="B25" s="229"/>
      <c r="C25" s="230"/>
      <c r="F25" s="211"/>
    </row>
    <row r="26" spans="1:10" ht="12" customHeight="1">
      <c r="A26" s="226"/>
      <c r="B26" s="229"/>
      <c r="C26" s="230"/>
    </row>
    <row r="27" spans="1:10">
      <c r="F27" s="215"/>
    </row>
    <row r="28" spans="1:10">
      <c r="F28" s="218"/>
    </row>
    <row r="29" spans="1:10">
      <c r="F29" s="218"/>
    </row>
    <row r="37" spans="1:10">
      <c r="J37" s="216"/>
    </row>
    <row r="38" spans="1:10">
      <c r="D38" s="216"/>
      <c r="E38" s="216"/>
      <c r="J38" s="216"/>
    </row>
    <row r="39" spans="1:10" s="216" customFormat="1" ht="12" customHeight="1">
      <c r="B39" s="217"/>
      <c r="C39" s="231"/>
      <c r="F39" s="197"/>
      <c r="G39" s="198"/>
      <c r="H39" s="198"/>
      <c r="I39" s="199"/>
    </row>
    <row r="40" spans="1:10" s="216" customFormat="1" ht="12" customHeight="1">
      <c r="B40" s="217"/>
      <c r="C40" s="231"/>
      <c r="F40" s="197"/>
      <c r="G40" s="198"/>
      <c r="H40" s="198"/>
      <c r="I40" s="199"/>
      <c r="J40" s="197"/>
    </row>
    <row r="41" spans="1:10" s="216" customFormat="1" ht="12" customHeight="1">
      <c r="B41" s="217"/>
      <c r="C41" s="231"/>
      <c r="D41" s="197"/>
      <c r="E41" s="197"/>
      <c r="F41" s="197"/>
      <c r="G41" s="232"/>
      <c r="H41" s="232"/>
      <c r="J41" s="226"/>
    </row>
    <row r="42" spans="1:10" ht="11.25" customHeight="1">
      <c r="B42" s="233" t="s">
        <v>605</v>
      </c>
      <c r="D42" s="226"/>
      <c r="E42" s="226"/>
      <c r="G42" s="232"/>
      <c r="H42" s="232"/>
      <c r="I42" s="216"/>
      <c r="J42" s="234"/>
    </row>
    <row r="43" spans="1:10" s="226" customFormat="1">
      <c r="B43" s="235" t="s">
        <v>606</v>
      </c>
      <c r="C43" s="229"/>
      <c r="D43" s="234"/>
      <c r="E43" s="234"/>
      <c r="F43" s="197"/>
      <c r="G43" s="232"/>
      <c r="H43" s="232"/>
      <c r="I43" s="216"/>
      <c r="J43" s="197"/>
    </row>
    <row r="44" spans="1:10" s="234" customFormat="1" ht="12" customHeight="1">
      <c r="B44" s="236" t="s">
        <v>607</v>
      </c>
      <c r="C44" s="237"/>
      <c r="D44" s="197"/>
      <c r="E44" s="197"/>
      <c r="F44" s="197"/>
      <c r="G44" s="198"/>
      <c r="H44" s="198"/>
      <c r="I44" s="199"/>
      <c r="J44" s="197"/>
    </row>
    <row r="45" spans="1:10">
      <c r="G45" s="238"/>
      <c r="H45" s="238"/>
      <c r="I45" s="226"/>
    </row>
    <row r="46" spans="1:10">
      <c r="G46" s="239"/>
      <c r="H46" s="239"/>
      <c r="I46" s="234"/>
    </row>
    <row r="47" spans="1:10" s="198" customFormat="1">
      <c r="A47" s="197"/>
      <c r="B47" s="197"/>
      <c r="C47" s="197"/>
      <c r="D47" s="197"/>
      <c r="E47" s="197"/>
      <c r="F47" s="216"/>
      <c r="I47" s="199"/>
      <c r="J47" s="197"/>
    </row>
    <row r="48" spans="1:10" s="198" customFormat="1">
      <c r="A48" s="197"/>
      <c r="B48" s="197"/>
      <c r="C48" s="197"/>
      <c r="D48" s="197"/>
      <c r="E48" s="197"/>
      <c r="F48" s="216"/>
      <c r="I48" s="199"/>
      <c r="J48" s="197"/>
    </row>
    <row r="49" spans="1:10" s="198" customFormat="1">
      <c r="A49" s="197"/>
      <c r="B49" s="197"/>
      <c r="C49" s="197"/>
      <c r="D49" s="197"/>
      <c r="E49" s="197"/>
      <c r="F49" s="216"/>
      <c r="I49" s="199"/>
      <c r="J49" s="197"/>
    </row>
    <row r="51" spans="1:10" s="198" customFormat="1">
      <c r="A51" s="197"/>
      <c r="B51" s="197"/>
      <c r="C51" s="197"/>
      <c r="D51" s="197"/>
      <c r="E51" s="197"/>
      <c r="F51" s="226"/>
      <c r="I51" s="199"/>
      <c r="J51" s="197"/>
    </row>
    <row r="52" spans="1:10" s="198" customFormat="1">
      <c r="A52" s="197"/>
      <c r="B52" s="197"/>
      <c r="C52" s="197"/>
      <c r="D52" s="197"/>
      <c r="E52" s="197"/>
      <c r="F52" s="234"/>
      <c r="I52" s="199"/>
      <c r="J52" s="197"/>
    </row>
  </sheetData>
  <mergeCells count="3">
    <mergeCell ref="B3:C3"/>
    <mergeCell ref="B5:B6"/>
    <mergeCell ref="B19:C19"/>
  </mergeCells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>
    <oddFooter>&amp;R&amp;8 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955"/>
  <sheetViews>
    <sheetView zoomScaleNormal="100" workbookViewId="0"/>
  </sheetViews>
  <sheetFormatPr baseColWidth="10" defaultRowHeight="12.75"/>
  <cols>
    <col min="1" max="1" width="24" style="197" customWidth="1"/>
    <col min="2" max="2" width="35.28515625" style="197" customWidth="1"/>
    <col min="3" max="3" width="17" style="255" customWidth="1"/>
    <col min="4" max="16384" width="11.42578125" style="197"/>
  </cols>
  <sheetData>
    <row r="1" spans="1:3" ht="7.5" customHeight="1">
      <c r="A1" s="200"/>
      <c r="B1" s="201"/>
      <c r="C1" s="240"/>
    </row>
    <row r="2" spans="1:3" s="218" customFormat="1" ht="12">
      <c r="A2" s="494" t="s">
        <v>1255</v>
      </c>
      <c r="B2" s="494"/>
      <c r="C2" s="494"/>
    </row>
    <row r="3" spans="1:3" s="218" customFormat="1" ht="12">
      <c r="B3" s="494"/>
      <c r="C3" s="494"/>
    </row>
    <row r="4" spans="1:3" s="199" customFormat="1" ht="15" customHeight="1" thickBot="1">
      <c r="A4" s="495" t="s">
        <v>500</v>
      </c>
      <c r="B4" s="496"/>
      <c r="C4" s="241"/>
    </row>
    <row r="5" spans="1:3" s="199" customFormat="1" ht="10.5" customHeight="1">
      <c r="A5" s="497" t="s">
        <v>610</v>
      </c>
      <c r="B5" s="497" t="s">
        <v>611</v>
      </c>
      <c r="C5" s="241" t="s">
        <v>37</v>
      </c>
    </row>
    <row r="6" spans="1:3" s="199" customFormat="1" ht="12.75" customHeight="1" thickBot="1">
      <c r="A6" s="498"/>
      <c r="B6" s="498"/>
      <c r="C6" s="242" t="s">
        <v>612</v>
      </c>
    </row>
    <row r="7" spans="1:3" s="226" customFormat="1" ht="12.95" customHeight="1">
      <c r="A7" s="226" t="s">
        <v>613</v>
      </c>
      <c r="B7" s="243" t="s">
        <v>614</v>
      </c>
      <c r="C7" s="244">
        <v>5.7115384615384617</v>
      </c>
    </row>
    <row r="8" spans="1:3" s="226" customFormat="1" ht="12.95" customHeight="1">
      <c r="A8" s="226" t="s">
        <v>363</v>
      </c>
      <c r="B8" s="245" t="s">
        <v>615</v>
      </c>
      <c r="C8" s="244">
        <v>2014.6453846153836</v>
      </c>
    </row>
    <row r="9" spans="1:3" s="226" customFormat="1" ht="12.95" customHeight="1">
      <c r="A9" s="226" t="s">
        <v>616</v>
      </c>
      <c r="B9" s="245" t="s">
        <v>362</v>
      </c>
      <c r="C9" s="244">
        <v>12864.567153846159</v>
      </c>
    </row>
    <row r="10" spans="1:3" s="226" customFormat="1" ht="12.95" customHeight="1">
      <c r="A10" s="226" t="s">
        <v>400</v>
      </c>
      <c r="B10" s="245" t="s">
        <v>617</v>
      </c>
      <c r="C10" s="246">
        <v>13.93</v>
      </c>
    </row>
    <row r="11" spans="1:3" s="226" customFormat="1" ht="12.95" customHeight="1">
      <c r="A11" s="226" t="s">
        <v>616</v>
      </c>
      <c r="B11" s="245" t="s">
        <v>399</v>
      </c>
      <c r="C11" s="244">
        <v>3875.2743076923084</v>
      </c>
    </row>
    <row r="12" spans="1:3" s="226" customFormat="1" ht="12.95" customHeight="1">
      <c r="A12" s="226" t="s">
        <v>618</v>
      </c>
      <c r="B12" s="245" t="s">
        <v>399</v>
      </c>
      <c r="C12" s="244">
        <v>971.30200000000002</v>
      </c>
    </row>
    <row r="13" spans="1:3" s="226" customFormat="1" ht="12.95" customHeight="1">
      <c r="A13" s="226" t="s">
        <v>619</v>
      </c>
      <c r="B13" s="245" t="s">
        <v>620</v>
      </c>
      <c r="C13" s="246">
        <v>20.85576923076923</v>
      </c>
    </row>
    <row r="14" spans="1:3" s="226" customFormat="1" ht="12.95" customHeight="1">
      <c r="A14" s="226" t="s">
        <v>616</v>
      </c>
      <c r="B14" s="247" t="s">
        <v>403</v>
      </c>
      <c r="C14" s="244">
        <v>291.10176923076938</v>
      </c>
    </row>
    <row r="15" spans="1:3" s="226" customFormat="1" ht="12.95" customHeight="1">
      <c r="A15" s="226" t="s">
        <v>621</v>
      </c>
      <c r="B15" s="245" t="s">
        <v>622</v>
      </c>
      <c r="C15" s="244">
        <v>126.57115384615386</v>
      </c>
    </row>
    <row r="16" spans="1:3" s="226" customFormat="1" ht="12.95" customHeight="1">
      <c r="A16" s="201" t="s">
        <v>623</v>
      </c>
      <c r="B16" s="243" t="s">
        <v>291</v>
      </c>
      <c r="C16" s="244">
        <v>27.68223076923077</v>
      </c>
    </row>
    <row r="17" spans="1:3" s="226" customFormat="1" ht="12.95" customHeight="1">
      <c r="A17" s="226" t="s">
        <v>624</v>
      </c>
      <c r="B17" s="245" t="s">
        <v>625</v>
      </c>
      <c r="C17" s="246">
        <v>26.271153846153851</v>
      </c>
    </row>
    <row r="18" spans="1:3" s="226" customFormat="1" ht="12.95" customHeight="1">
      <c r="A18" s="226" t="s">
        <v>626</v>
      </c>
      <c r="B18" s="245" t="s">
        <v>627</v>
      </c>
      <c r="C18" s="244">
        <v>426.39369230769228</v>
      </c>
    </row>
    <row r="19" spans="1:3" s="226" customFormat="1" ht="12.95" customHeight="1">
      <c r="A19" s="226" t="s">
        <v>616</v>
      </c>
      <c r="B19" s="245" t="s">
        <v>628</v>
      </c>
      <c r="C19" s="244">
        <v>0.9211538461538461</v>
      </c>
    </row>
    <row r="20" spans="1:3" s="226" customFormat="1" ht="12.95" customHeight="1">
      <c r="A20" s="226" t="s">
        <v>629</v>
      </c>
      <c r="B20" s="245" t="s">
        <v>630</v>
      </c>
      <c r="C20" s="244">
        <v>52</v>
      </c>
    </row>
    <row r="21" spans="1:3" s="226" customFormat="1" ht="12.95" customHeight="1">
      <c r="A21" s="226" t="s">
        <v>616</v>
      </c>
      <c r="B21" s="245" t="s">
        <v>627</v>
      </c>
      <c r="C21" s="246">
        <v>995.53376923076917</v>
      </c>
    </row>
    <row r="22" spans="1:3" s="226" customFormat="1" ht="12.95" customHeight="1">
      <c r="A22" s="226" t="s">
        <v>631</v>
      </c>
      <c r="B22" s="245" t="s">
        <v>615</v>
      </c>
      <c r="C22" s="244">
        <v>941.03492307692272</v>
      </c>
    </row>
    <row r="23" spans="1:3" s="226" customFormat="1" ht="12.95" customHeight="1">
      <c r="A23" s="226" t="s">
        <v>616</v>
      </c>
      <c r="B23" s="245" t="s">
        <v>632</v>
      </c>
      <c r="C23" s="244">
        <v>3.4423076923076925</v>
      </c>
    </row>
    <row r="24" spans="1:3" s="226" customFormat="1" ht="12.95" customHeight="1">
      <c r="A24" s="226" t="s">
        <v>616</v>
      </c>
      <c r="B24" s="245" t="s">
        <v>633</v>
      </c>
      <c r="C24" s="244">
        <v>4512.1205384615432</v>
      </c>
    </row>
    <row r="25" spans="1:3" s="226" customFormat="1" ht="12.95" customHeight="1">
      <c r="A25" s="226" t="s">
        <v>634</v>
      </c>
      <c r="B25" s="245" t="s">
        <v>633</v>
      </c>
      <c r="C25" s="244">
        <v>5.5192307692307692</v>
      </c>
    </row>
    <row r="26" spans="1:3" s="226" customFormat="1" ht="12.95" customHeight="1">
      <c r="A26" s="226" t="s">
        <v>635</v>
      </c>
      <c r="B26" s="248" t="s">
        <v>636</v>
      </c>
      <c r="C26" s="244">
        <v>49.097000000000016</v>
      </c>
    </row>
    <row r="27" spans="1:3" s="226" customFormat="1" ht="12.95" customHeight="1">
      <c r="A27" s="226" t="s">
        <v>637</v>
      </c>
      <c r="B27" s="248" t="s">
        <v>477</v>
      </c>
      <c r="C27" s="244">
        <v>160.72884615384615</v>
      </c>
    </row>
    <row r="28" spans="1:3" s="226" customFormat="1" ht="12.95" customHeight="1">
      <c r="A28" s="226" t="s">
        <v>638</v>
      </c>
      <c r="B28" s="248" t="s">
        <v>266</v>
      </c>
      <c r="C28" s="244">
        <v>112.98861538461539</v>
      </c>
    </row>
    <row r="29" spans="1:3" s="226" customFormat="1" ht="12.95" customHeight="1">
      <c r="A29" s="226" t="s">
        <v>639</v>
      </c>
      <c r="B29" s="245" t="s">
        <v>226</v>
      </c>
      <c r="C29" s="244">
        <v>10.617307692307692</v>
      </c>
    </row>
    <row r="30" spans="1:3" s="226" customFormat="1" ht="12.95" customHeight="1">
      <c r="A30" s="226" t="s">
        <v>616</v>
      </c>
      <c r="B30" s="245" t="s">
        <v>640</v>
      </c>
      <c r="C30" s="244">
        <v>516.31153846153848</v>
      </c>
    </row>
    <row r="31" spans="1:3" s="226" customFormat="1" ht="12.95" customHeight="1">
      <c r="A31" s="226" t="s">
        <v>616</v>
      </c>
      <c r="B31" s="245" t="s">
        <v>266</v>
      </c>
      <c r="C31" s="244">
        <v>11.346153846153847</v>
      </c>
    </row>
    <row r="32" spans="1:3" s="226" customFormat="1" ht="12.95" customHeight="1">
      <c r="A32" s="226" t="s">
        <v>616</v>
      </c>
      <c r="B32" s="243" t="s">
        <v>625</v>
      </c>
      <c r="C32" s="244">
        <v>92.236538461538473</v>
      </c>
    </row>
    <row r="33" spans="1:3" s="249" customFormat="1" ht="12.95" customHeight="1">
      <c r="A33" s="226" t="s">
        <v>616</v>
      </c>
      <c r="B33" s="248" t="s">
        <v>641</v>
      </c>
      <c r="C33" s="244">
        <v>13.846153846153845</v>
      </c>
    </row>
    <row r="34" spans="1:3" s="226" customFormat="1" ht="12.95" customHeight="1">
      <c r="A34" s="226" t="s">
        <v>616</v>
      </c>
      <c r="B34" s="245" t="s">
        <v>429</v>
      </c>
      <c r="C34" s="244">
        <v>41.096153846153847</v>
      </c>
    </row>
    <row r="35" spans="1:3" s="226" customFormat="1" ht="12.95" customHeight="1">
      <c r="A35" s="226" t="s">
        <v>267</v>
      </c>
      <c r="B35" s="245" t="s">
        <v>640</v>
      </c>
      <c r="C35" s="244">
        <v>2320.9916923076926</v>
      </c>
    </row>
    <row r="36" spans="1:3" s="226" customFormat="1" ht="12.95" customHeight="1">
      <c r="A36" s="226" t="s">
        <v>616</v>
      </c>
      <c r="B36" s="245" t="s">
        <v>266</v>
      </c>
      <c r="C36" s="244">
        <v>10699.795230769223</v>
      </c>
    </row>
    <row r="37" spans="1:3" s="226" customFormat="1" ht="12.95" customHeight="1">
      <c r="A37" s="226" t="s">
        <v>616</v>
      </c>
      <c r="B37" s="248" t="s">
        <v>642</v>
      </c>
      <c r="C37" s="244">
        <v>88.282692307692301</v>
      </c>
    </row>
    <row r="38" spans="1:3" s="226" customFormat="1" ht="12.95" customHeight="1">
      <c r="A38" s="226" t="s">
        <v>616</v>
      </c>
      <c r="B38" s="245" t="s">
        <v>643</v>
      </c>
      <c r="C38" s="244">
        <v>151.44230769230771</v>
      </c>
    </row>
    <row r="39" spans="1:3" s="226" customFormat="1" ht="12.95" customHeight="1">
      <c r="A39" s="226" t="s">
        <v>644</v>
      </c>
      <c r="B39" s="245" t="s">
        <v>266</v>
      </c>
      <c r="C39" s="244">
        <v>9.5576923076923066</v>
      </c>
    </row>
    <row r="40" spans="1:3" s="226" customFormat="1" ht="12.95" customHeight="1">
      <c r="A40" s="226" t="s">
        <v>645</v>
      </c>
      <c r="B40" s="245" t="s">
        <v>459</v>
      </c>
      <c r="C40" s="244">
        <v>0.625</v>
      </c>
    </row>
    <row r="41" spans="1:3" s="226" customFormat="1" ht="12.95" customHeight="1">
      <c r="A41" s="226" t="s">
        <v>231</v>
      </c>
      <c r="B41" s="248" t="s">
        <v>230</v>
      </c>
      <c r="C41" s="244">
        <v>52886.59638461547</v>
      </c>
    </row>
    <row r="42" spans="1:3" s="226" customFormat="1" ht="12.95" customHeight="1">
      <c r="A42" s="229" t="s">
        <v>616</v>
      </c>
      <c r="B42" s="248" t="s">
        <v>646</v>
      </c>
      <c r="C42" s="250">
        <v>16.626923076923077</v>
      </c>
    </row>
    <row r="43" spans="1:3" s="226" customFormat="1" ht="12.95" customHeight="1">
      <c r="A43" s="229" t="s">
        <v>616</v>
      </c>
      <c r="B43" s="245" t="s">
        <v>266</v>
      </c>
      <c r="C43" s="244">
        <v>5.5</v>
      </c>
    </row>
    <row r="44" spans="1:3" s="226" customFormat="1" ht="12.95" customHeight="1">
      <c r="A44" s="229" t="s">
        <v>647</v>
      </c>
      <c r="B44" s="248" t="s">
        <v>648</v>
      </c>
      <c r="C44" s="244">
        <v>245.8</v>
      </c>
    </row>
    <row r="45" spans="1:3" s="226" customFormat="1" ht="12.95" customHeight="1">
      <c r="A45" s="229" t="s">
        <v>649</v>
      </c>
      <c r="B45" s="245" t="s">
        <v>650</v>
      </c>
      <c r="C45" s="244">
        <v>819.81969230769232</v>
      </c>
    </row>
    <row r="46" spans="1:3" s="226" customFormat="1" ht="12.95" customHeight="1">
      <c r="A46" s="226" t="s">
        <v>616</v>
      </c>
      <c r="B46" s="245" t="s">
        <v>651</v>
      </c>
      <c r="C46" s="244">
        <v>3.101923076923077</v>
      </c>
    </row>
    <row r="47" spans="1:3" s="226" customFormat="1" ht="12.95" customHeight="1">
      <c r="A47" s="226" t="s">
        <v>652</v>
      </c>
      <c r="B47" s="245" t="s">
        <v>653</v>
      </c>
      <c r="C47" s="246">
        <v>43.303846153846159</v>
      </c>
    </row>
    <row r="48" spans="1:3" s="226" customFormat="1" ht="12.95" customHeight="1">
      <c r="A48" s="226" t="s">
        <v>654</v>
      </c>
      <c r="B48" s="245" t="s">
        <v>655</v>
      </c>
      <c r="C48" s="246">
        <v>114.62700000000001</v>
      </c>
    </row>
    <row r="49" spans="1:3" s="226" customFormat="1" ht="12.95" customHeight="1">
      <c r="A49" s="226" t="s">
        <v>616</v>
      </c>
      <c r="B49" s="245" t="s">
        <v>656</v>
      </c>
      <c r="C49" s="244">
        <v>277.63799999999998</v>
      </c>
    </row>
    <row r="50" spans="1:3" s="226" customFormat="1" ht="12.95" customHeight="1">
      <c r="A50" s="226" t="s">
        <v>657</v>
      </c>
      <c r="B50" s="248" t="s">
        <v>658</v>
      </c>
      <c r="C50" s="244">
        <v>5.2309999999999999</v>
      </c>
    </row>
    <row r="51" spans="1:3" s="226" customFormat="1" ht="12.95" customHeight="1">
      <c r="A51" s="226" t="s">
        <v>311</v>
      </c>
      <c r="B51" s="245" t="s">
        <v>310</v>
      </c>
      <c r="C51" s="246">
        <v>189.35000000000002</v>
      </c>
    </row>
    <row r="52" spans="1:3" s="226" customFormat="1" ht="12.95" customHeight="1">
      <c r="A52" s="201" t="s">
        <v>616</v>
      </c>
      <c r="B52" s="243" t="s">
        <v>659</v>
      </c>
      <c r="C52" s="206">
        <v>710.66346153846143</v>
      </c>
    </row>
    <row r="53" spans="1:3" s="226" customFormat="1" ht="12.95" customHeight="1">
      <c r="A53" s="201" t="s">
        <v>660</v>
      </c>
      <c r="B53" s="243" t="s">
        <v>309</v>
      </c>
      <c r="C53" s="240">
        <v>86.523076923076928</v>
      </c>
    </row>
    <row r="54" spans="1:3" s="226" customFormat="1" ht="12.95" customHeight="1">
      <c r="A54" s="201" t="s">
        <v>616</v>
      </c>
      <c r="B54" s="243" t="s">
        <v>661</v>
      </c>
      <c r="C54" s="206">
        <v>111.411</v>
      </c>
    </row>
    <row r="55" spans="1:3" s="226" customFormat="1" ht="12.95" customHeight="1">
      <c r="A55" s="201" t="s">
        <v>616</v>
      </c>
      <c r="B55" s="243" t="s">
        <v>662</v>
      </c>
      <c r="C55" s="206">
        <v>9.4949999999999992</v>
      </c>
    </row>
    <row r="56" spans="1:3" s="226" customFormat="1" ht="12.95" customHeight="1">
      <c r="A56" s="201" t="s">
        <v>663</v>
      </c>
      <c r="B56" s="243" t="s">
        <v>309</v>
      </c>
      <c r="C56" s="206">
        <v>48.159615384615385</v>
      </c>
    </row>
    <row r="57" spans="1:3" s="226" customFormat="1" ht="12.95" customHeight="1">
      <c r="A57" s="201" t="s">
        <v>351</v>
      </c>
      <c r="B57" s="248" t="s">
        <v>664</v>
      </c>
      <c r="C57" s="206">
        <v>1135.4380000000001</v>
      </c>
    </row>
    <row r="58" spans="1:3" s="226" customFormat="1" ht="12.95" customHeight="1">
      <c r="A58" s="205" t="s">
        <v>616</v>
      </c>
      <c r="B58" s="243" t="s">
        <v>350</v>
      </c>
      <c r="C58" s="206">
        <v>30841.339461538453</v>
      </c>
    </row>
    <row r="59" spans="1:3" s="226" customFormat="1" ht="12.95" customHeight="1">
      <c r="A59" s="201" t="s">
        <v>452</v>
      </c>
      <c r="B59" s="243" t="s">
        <v>636</v>
      </c>
      <c r="C59" s="206">
        <v>9.6877692307692307</v>
      </c>
    </row>
    <row r="60" spans="1:3" s="226" customFormat="1" ht="12.95" customHeight="1">
      <c r="A60" s="201" t="s">
        <v>616</v>
      </c>
      <c r="B60" s="243" t="s">
        <v>451</v>
      </c>
      <c r="C60" s="240">
        <v>60.247538461538468</v>
      </c>
    </row>
    <row r="61" spans="1:3" s="226" customFormat="1" ht="12.95" customHeight="1">
      <c r="A61" s="201" t="s">
        <v>665</v>
      </c>
      <c r="B61" s="248" t="s">
        <v>451</v>
      </c>
      <c r="C61" s="206">
        <v>384.83469230769214</v>
      </c>
    </row>
    <row r="62" spans="1:3" s="226" customFormat="1" ht="12.95" customHeight="1">
      <c r="A62" s="201" t="s">
        <v>666</v>
      </c>
      <c r="B62" s="243" t="s">
        <v>382</v>
      </c>
      <c r="C62" s="206">
        <v>36.436538461538461</v>
      </c>
    </row>
    <row r="63" spans="1:3" s="226" customFormat="1" ht="12.95" customHeight="1">
      <c r="A63" s="201" t="s">
        <v>466</v>
      </c>
      <c r="B63" s="243" t="s">
        <v>667</v>
      </c>
      <c r="C63" s="206">
        <v>2.2846153846153849</v>
      </c>
    </row>
    <row r="64" spans="1:3" s="226" customFormat="1" ht="12.95" customHeight="1">
      <c r="A64" s="201" t="s">
        <v>616</v>
      </c>
      <c r="B64" s="243" t="s">
        <v>617</v>
      </c>
      <c r="C64" s="210">
        <v>38.411000000000001</v>
      </c>
    </row>
    <row r="65" spans="1:3" s="226" customFormat="1" ht="12.95" customHeight="1">
      <c r="A65" s="201" t="s">
        <v>616</v>
      </c>
      <c r="B65" s="243" t="s">
        <v>399</v>
      </c>
      <c r="C65" s="210">
        <v>12.113</v>
      </c>
    </row>
    <row r="66" spans="1:3" s="226" customFormat="1" ht="12.95" customHeight="1">
      <c r="A66" s="201" t="s">
        <v>616</v>
      </c>
      <c r="B66" s="243" t="s">
        <v>465</v>
      </c>
      <c r="C66" s="206">
        <v>208.48100000000008</v>
      </c>
    </row>
    <row r="67" spans="1:3" s="226" customFormat="1" ht="12.95" customHeight="1">
      <c r="A67" s="201" t="s">
        <v>616</v>
      </c>
      <c r="B67" s="248" t="s">
        <v>668</v>
      </c>
      <c r="C67" s="206">
        <v>138.91000000000003</v>
      </c>
    </row>
    <row r="68" spans="1:3" s="201" customFormat="1" ht="12.95" customHeight="1">
      <c r="A68" s="201" t="s">
        <v>616</v>
      </c>
      <c r="B68" s="243" t="s">
        <v>669</v>
      </c>
      <c r="C68" s="206">
        <v>299.98446153846157</v>
      </c>
    </row>
    <row r="69" spans="1:3" s="226" customFormat="1" ht="12.95" customHeight="1">
      <c r="A69" s="201" t="s">
        <v>670</v>
      </c>
      <c r="B69" s="243" t="s">
        <v>671</v>
      </c>
      <c r="C69" s="206">
        <v>10716.99517692307</v>
      </c>
    </row>
    <row r="70" spans="1:3" s="226" customFormat="1" ht="12.95" customHeight="1">
      <c r="A70" s="201" t="s">
        <v>672</v>
      </c>
      <c r="B70" s="243" t="s">
        <v>671</v>
      </c>
      <c r="C70" s="206">
        <v>595.57769230769225</v>
      </c>
    </row>
    <row r="71" spans="1:3" s="226" customFormat="1" ht="12.95" customHeight="1">
      <c r="A71" s="201" t="s">
        <v>673</v>
      </c>
      <c r="B71" s="243" t="s">
        <v>674</v>
      </c>
      <c r="C71" s="206">
        <v>471.63984615384618</v>
      </c>
    </row>
    <row r="72" spans="1:3" s="226" customFormat="1" ht="12.95" customHeight="1">
      <c r="A72" s="201" t="s">
        <v>262</v>
      </c>
      <c r="B72" s="243" t="s">
        <v>675</v>
      </c>
      <c r="C72" s="206">
        <v>28479.820307692298</v>
      </c>
    </row>
    <row r="73" spans="1:3" s="226" customFormat="1" ht="12.95" customHeight="1">
      <c r="A73" s="201" t="s">
        <v>616</v>
      </c>
      <c r="B73" s="243" t="s">
        <v>261</v>
      </c>
      <c r="C73" s="240">
        <v>1551.3300769230768</v>
      </c>
    </row>
    <row r="74" spans="1:3" s="226" customFormat="1" ht="12.95" customHeight="1">
      <c r="A74" s="201" t="s">
        <v>616</v>
      </c>
      <c r="B74" s="243" t="s">
        <v>263</v>
      </c>
      <c r="C74" s="206">
        <v>9061.9221538461534</v>
      </c>
    </row>
    <row r="75" spans="1:3" s="226" customFormat="1" ht="12.95" customHeight="1">
      <c r="A75" s="201" t="s">
        <v>616</v>
      </c>
      <c r="B75" s="248" t="s">
        <v>667</v>
      </c>
      <c r="C75" s="206">
        <v>4967.5287692307684</v>
      </c>
    </row>
    <row r="76" spans="1:3" s="226" customFormat="1" ht="12.95" customHeight="1">
      <c r="A76" s="201" t="s">
        <v>616</v>
      </c>
      <c r="B76" s="248" t="s">
        <v>309</v>
      </c>
      <c r="C76" s="206">
        <v>355.21230769230766</v>
      </c>
    </row>
    <row r="77" spans="1:3" s="226" customFormat="1" ht="12.95" customHeight="1">
      <c r="A77" s="201" t="s">
        <v>616</v>
      </c>
      <c r="B77" s="243" t="s">
        <v>676</v>
      </c>
      <c r="C77" s="206">
        <v>5.4730769230769232</v>
      </c>
    </row>
    <row r="78" spans="1:3" s="226" customFormat="1" ht="12.95" customHeight="1">
      <c r="A78" s="201" t="s">
        <v>677</v>
      </c>
      <c r="B78" s="248" t="s">
        <v>675</v>
      </c>
      <c r="C78" s="206">
        <v>1221.807615384615</v>
      </c>
    </row>
    <row r="79" spans="1:3" s="226" customFormat="1" ht="12.95" customHeight="1">
      <c r="A79" s="201" t="s">
        <v>616</v>
      </c>
      <c r="B79" s="243" t="s">
        <v>261</v>
      </c>
      <c r="C79" s="206">
        <v>133.9352307692308</v>
      </c>
    </row>
    <row r="80" spans="1:3" s="226" customFormat="1" ht="12.95" customHeight="1">
      <c r="A80" s="201" t="s">
        <v>616</v>
      </c>
      <c r="B80" s="243" t="s">
        <v>263</v>
      </c>
      <c r="C80" s="206">
        <v>397.01346153846157</v>
      </c>
    </row>
    <row r="81" spans="1:3" s="226" customFormat="1" ht="12.95" customHeight="1">
      <c r="A81" s="201" t="s">
        <v>616</v>
      </c>
      <c r="B81" s="243" t="s">
        <v>667</v>
      </c>
      <c r="C81" s="206">
        <v>1417.8919999999998</v>
      </c>
    </row>
    <row r="82" spans="1:3" s="226" customFormat="1" ht="12.95" customHeight="1">
      <c r="A82" s="201" t="s">
        <v>616</v>
      </c>
      <c r="B82" s="243" t="s">
        <v>309</v>
      </c>
      <c r="C82" s="206">
        <v>1451.4336923076921</v>
      </c>
    </row>
    <row r="83" spans="1:3" s="226" customFormat="1" ht="12.95" customHeight="1">
      <c r="A83" s="201" t="s">
        <v>616</v>
      </c>
      <c r="B83" s="243" t="s">
        <v>678</v>
      </c>
      <c r="C83" s="206">
        <v>6.8900000000000006</v>
      </c>
    </row>
    <row r="84" spans="1:3" s="226" customFormat="1" ht="12.95" customHeight="1">
      <c r="A84" s="201" t="s">
        <v>679</v>
      </c>
      <c r="B84" s="243" t="s">
        <v>675</v>
      </c>
      <c r="C84" s="206">
        <v>724.87846153846169</v>
      </c>
    </row>
    <row r="85" spans="1:3" s="226" customFormat="1" ht="12.95" customHeight="1">
      <c r="A85" s="201" t="s">
        <v>616</v>
      </c>
      <c r="B85" s="243" t="s">
        <v>667</v>
      </c>
      <c r="C85" s="206">
        <v>253.91346153846155</v>
      </c>
    </row>
    <row r="86" spans="1:3" s="226" customFormat="1" ht="12.95" customHeight="1">
      <c r="A86" s="201" t="s">
        <v>680</v>
      </c>
      <c r="B86" s="243" t="s">
        <v>675</v>
      </c>
      <c r="C86" s="206">
        <v>4347.375384615385</v>
      </c>
    </row>
    <row r="87" spans="1:3" s="226" customFormat="1" ht="12.95" customHeight="1">
      <c r="A87" s="201" t="s">
        <v>616</v>
      </c>
      <c r="B87" s="243" t="s">
        <v>261</v>
      </c>
      <c r="C87" s="240">
        <v>23.794230769230769</v>
      </c>
    </row>
    <row r="88" spans="1:3" s="226" customFormat="1" ht="12.95" customHeight="1">
      <c r="A88" s="201" t="s">
        <v>681</v>
      </c>
      <c r="B88" s="243" t="s">
        <v>667</v>
      </c>
      <c r="C88" s="240">
        <v>2225.750461538461</v>
      </c>
    </row>
    <row r="89" spans="1:3" s="226" customFormat="1" ht="12.95" customHeight="1">
      <c r="A89" s="201" t="s">
        <v>682</v>
      </c>
      <c r="B89" s="243" t="s">
        <v>667</v>
      </c>
      <c r="C89" s="206">
        <v>250.7424615384615</v>
      </c>
    </row>
    <row r="90" spans="1:3" s="226" customFormat="1" ht="12.95" customHeight="1">
      <c r="A90" s="201" t="s">
        <v>683</v>
      </c>
      <c r="B90" s="248" t="s">
        <v>675</v>
      </c>
      <c r="C90" s="206">
        <v>116.7423076923077</v>
      </c>
    </row>
    <row r="91" spans="1:3" s="226" customFormat="1" ht="12.95" customHeight="1">
      <c r="A91" s="201" t="s">
        <v>684</v>
      </c>
      <c r="B91" s="248" t="s">
        <v>675</v>
      </c>
      <c r="C91" s="206">
        <v>2536.4023076923072</v>
      </c>
    </row>
    <row r="92" spans="1:3" s="226" customFormat="1" ht="12.95" customHeight="1">
      <c r="A92" s="201" t="s">
        <v>616</v>
      </c>
      <c r="B92" s="243" t="s">
        <v>261</v>
      </c>
      <c r="C92" s="206">
        <v>22.423999999999999</v>
      </c>
    </row>
    <row r="93" spans="1:3" s="226" customFormat="1" ht="12.95" customHeight="1">
      <c r="A93" s="201" t="s">
        <v>616</v>
      </c>
      <c r="B93" s="243" t="s">
        <v>667</v>
      </c>
      <c r="C93" s="206">
        <v>933.32900000000006</v>
      </c>
    </row>
    <row r="94" spans="1:3" s="226" customFormat="1" ht="12.95" customHeight="1">
      <c r="A94" s="201" t="s">
        <v>616</v>
      </c>
      <c r="B94" s="243" t="s">
        <v>685</v>
      </c>
      <c r="C94" s="206">
        <v>5.25</v>
      </c>
    </row>
    <row r="95" spans="1:3" s="226" customFormat="1" ht="12.95" customHeight="1">
      <c r="A95" s="201" t="s">
        <v>686</v>
      </c>
      <c r="B95" s="243" t="s">
        <v>687</v>
      </c>
      <c r="C95" s="206">
        <v>105.90769230769232</v>
      </c>
    </row>
    <row r="96" spans="1:3" s="226" customFormat="1" ht="12.95" customHeight="1">
      <c r="A96" s="201" t="s">
        <v>293</v>
      </c>
      <c r="B96" s="243" t="s">
        <v>688</v>
      </c>
      <c r="C96" s="206">
        <v>116.233</v>
      </c>
    </row>
    <row r="97" spans="1:3" s="226" customFormat="1" ht="12.95" customHeight="1">
      <c r="A97" s="201" t="s">
        <v>616</v>
      </c>
      <c r="B97" s="243" t="s">
        <v>381</v>
      </c>
      <c r="C97" s="206">
        <v>2057.3123076923084</v>
      </c>
    </row>
    <row r="98" spans="1:3" s="226" customFormat="1" ht="12.95" customHeight="1">
      <c r="A98" s="201" t="s">
        <v>616</v>
      </c>
      <c r="B98" s="243" t="s">
        <v>689</v>
      </c>
      <c r="C98" s="240">
        <v>2.7807692307692311</v>
      </c>
    </row>
    <row r="99" spans="1:3" s="226" customFormat="1" ht="12.95" customHeight="1">
      <c r="A99" s="201" t="s">
        <v>616</v>
      </c>
      <c r="B99" s="243" t="s">
        <v>422</v>
      </c>
      <c r="C99" s="206">
        <v>1314.3369230769233</v>
      </c>
    </row>
    <row r="100" spans="1:3" s="226" customFormat="1" ht="12.95" customHeight="1">
      <c r="A100" s="201" t="s">
        <v>616</v>
      </c>
      <c r="B100" s="248" t="s">
        <v>690</v>
      </c>
      <c r="C100" s="206">
        <v>8.8500000000000014</v>
      </c>
    </row>
    <row r="101" spans="1:3" s="226" customFormat="1" ht="12.95" customHeight="1">
      <c r="A101" s="201" t="s">
        <v>616</v>
      </c>
      <c r="B101" s="248" t="s">
        <v>691</v>
      </c>
      <c r="C101" s="206">
        <v>6.5</v>
      </c>
    </row>
    <row r="102" spans="1:3" s="226" customFormat="1" ht="12.95" customHeight="1">
      <c r="A102" s="201" t="s">
        <v>616</v>
      </c>
      <c r="B102" s="243" t="s">
        <v>692</v>
      </c>
      <c r="C102" s="206">
        <v>552.99469230769239</v>
      </c>
    </row>
    <row r="103" spans="1:3" s="226" customFormat="1" ht="12.95" customHeight="1">
      <c r="A103" s="201" t="s">
        <v>423</v>
      </c>
      <c r="B103" s="243" t="s">
        <v>688</v>
      </c>
      <c r="C103" s="240">
        <v>28.301923076923082</v>
      </c>
    </row>
    <row r="104" spans="1:3" s="226" customFormat="1" ht="12.95" customHeight="1">
      <c r="A104" s="201" t="s">
        <v>616</v>
      </c>
      <c r="B104" s="243" t="s">
        <v>307</v>
      </c>
      <c r="C104" s="240">
        <v>329.31153846153853</v>
      </c>
    </row>
    <row r="105" spans="1:3" s="226" customFormat="1" ht="12.95" customHeight="1">
      <c r="A105" s="201" t="s">
        <v>616</v>
      </c>
      <c r="B105" s="243" t="s">
        <v>381</v>
      </c>
      <c r="C105" s="240">
        <v>289.8711538461539</v>
      </c>
    </row>
    <row r="106" spans="1:3" s="226" customFormat="1" ht="12.95" customHeight="1">
      <c r="A106" s="201" t="s">
        <v>616</v>
      </c>
      <c r="B106" s="243" t="s">
        <v>422</v>
      </c>
      <c r="C106" s="206">
        <v>2691.8219230769223</v>
      </c>
    </row>
    <row r="107" spans="1:3" s="226" customFormat="1" ht="12.95" customHeight="1">
      <c r="A107" s="201" t="s">
        <v>616</v>
      </c>
      <c r="B107" s="243" t="s">
        <v>693</v>
      </c>
      <c r="C107" s="240">
        <v>97.288461538461533</v>
      </c>
    </row>
    <row r="108" spans="1:3" s="226" customFormat="1" ht="12.95" customHeight="1">
      <c r="A108" s="201" t="s">
        <v>694</v>
      </c>
      <c r="B108" s="243" t="s">
        <v>695</v>
      </c>
      <c r="C108" s="206">
        <v>179.63192307692307</v>
      </c>
    </row>
    <row r="109" spans="1:3" s="201" customFormat="1" ht="12.95" customHeight="1">
      <c r="A109" s="201" t="s">
        <v>478</v>
      </c>
      <c r="B109" s="243" t="s">
        <v>695</v>
      </c>
      <c r="C109" s="240">
        <v>307.44615384615389</v>
      </c>
    </row>
    <row r="110" spans="1:3" s="226" customFormat="1" ht="12.95" customHeight="1">
      <c r="A110" s="201" t="s">
        <v>616</v>
      </c>
      <c r="B110" s="243" t="s">
        <v>696</v>
      </c>
      <c r="C110" s="206">
        <v>892.94038461538457</v>
      </c>
    </row>
    <row r="111" spans="1:3" s="226" customFormat="1" ht="12.95" customHeight="1">
      <c r="A111" s="201" t="s">
        <v>616</v>
      </c>
      <c r="B111" s="243" t="s">
        <v>697</v>
      </c>
      <c r="C111" s="240">
        <v>7263.8164615384649</v>
      </c>
    </row>
    <row r="112" spans="1:3" s="226" customFormat="1" ht="12.95" customHeight="1">
      <c r="A112" s="201" t="s">
        <v>698</v>
      </c>
      <c r="B112" s="243" t="s">
        <v>699</v>
      </c>
      <c r="C112" s="206">
        <v>115.51499999999997</v>
      </c>
    </row>
    <row r="113" spans="1:3" s="226" customFormat="1" ht="12.95" customHeight="1">
      <c r="A113" s="201" t="s">
        <v>616</v>
      </c>
      <c r="B113" s="243" t="s">
        <v>386</v>
      </c>
      <c r="C113" s="206">
        <v>7.8942307692307701</v>
      </c>
    </row>
    <row r="114" spans="1:3" s="226" customFormat="1" ht="12.95" customHeight="1">
      <c r="A114" s="201" t="s">
        <v>616</v>
      </c>
      <c r="B114" s="243" t="s">
        <v>627</v>
      </c>
      <c r="C114" s="206">
        <v>21.3</v>
      </c>
    </row>
    <row r="115" spans="1:3" s="226" customFormat="1" ht="12.95" customHeight="1">
      <c r="A115" s="201" t="s">
        <v>700</v>
      </c>
      <c r="B115" s="243" t="s">
        <v>701</v>
      </c>
      <c r="C115" s="206">
        <v>4.5384615384615383</v>
      </c>
    </row>
    <row r="116" spans="1:3" s="226" customFormat="1" ht="12.95" customHeight="1">
      <c r="A116" s="201" t="s">
        <v>450</v>
      </c>
      <c r="B116" s="243" t="s">
        <v>449</v>
      </c>
      <c r="C116" s="206">
        <v>566.77692307692303</v>
      </c>
    </row>
    <row r="117" spans="1:3" s="226" customFormat="1" ht="12.95" customHeight="1">
      <c r="A117" s="201" t="s">
        <v>702</v>
      </c>
      <c r="B117" s="243" t="s">
        <v>399</v>
      </c>
      <c r="C117" s="240">
        <v>1334.5479999999998</v>
      </c>
    </row>
    <row r="118" spans="1:3" s="226" customFormat="1" ht="12.95" customHeight="1">
      <c r="A118" s="201" t="s">
        <v>295</v>
      </c>
      <c r="B118" s="243" t="s">
        <v>294</v>
      </c>
      <c r="C118" s="206">
        <v>45.765384615384612</v>
      </c>
    </row>
    <row r="119" spans="1:3" s="226" customFormat="1" ht="12.95" customHeight="1">
      <c r="A119" s="201" t="s">
        <v>616</v>
      </c>
      <c r="B119" s="243" t="s">
        <v>375</v>
      </c>
      <c r="C119" s="240">
        <v>102859.64638461538</v>
      </c>
    </row>
    <row r="120" spans="1:3" s="226" customFormat="1" ht="12.95" customHeight="1">
      <c r="A120" s="201" t="s">
        <v>260</v>
      </c>
      <c r="B120" s="243" t="s">
        <v>259</v>
      </c>
      <c r="C120" s="206">
        <v>17849.170538461538</v>
      </c>
    </row>
    <row r="121" spans="1:3" s="226" customFormat="1" ht="12.95" customHeight="1">
      <c r="A121" s="201" t="s">
        <v>616</v>
      </c>
      <c r="B121" s="243" t="s">
        <v>703</v>
      </c>
      <c r="C121" s="240">
        <v>16290.519461538461</v>
      </c>
    </row>
    <row r="122" spans="1:3" s="226" customFormat="1" ht="12.95" customHeight="1">
      <c r="A122" s="201" t="s">
        <v>704</v>
      </c>
      <c r="B122" s="243" t="s">
        <v>703</v>
      </c>
      <c r="C122" s="206">
        <v>1673.8919999999996</v>
      </c>
    </row>
    <row r="123" spans="1:3" s="226" customFormat="1" ht="12.95" customHeight="1">
      <c r="A123" s="201" t="s">
        <v>705</v>
      </c>
      <c r="B123" s="243" t="s">
        <v>259</v>
      </c>
      <c r="C123" s="240">
        <v>148.81923076923076</v>
      </c>
    </row>
    <row r="124" spans="1:3" s="226" customFormat="1" ht="12.95" customHeight="1">
      <c r="A124" s="201" t="s">
        <v>706</v>
      </c>
      <c r="B124" s="247" t="s">
        <v>259</v>
      </c>
      <c r="C124" s="206">
        <v>49.932692307692314</v>
      </c>
    </row>
    <row r="125" spans="1:3" s="226" customFormat="1" ht="12.95" customHeight="1">
      <c r="A125" s="201" t="s">
        <v>707</v>
      </c>
      <c r="B125" s="248" t="s">
        <v>655</v>
      </c>
      <c r="C125" s="206">
        <v>273.09615384615381</v>
      </c>
    </row>
    <row r="126" spans="1:3" s="226" customFormat="1" ht="12.95" customHeight="1">
      <c r="A126" s="201" t="s">
        <v>340</v>
      </c>
      <c r="B126" s="243" t="s">
        <v>339</v>
      </c>
      <c r="C126" s="240">
        <v>505.9457692307692</v>
      </c>
    </row>
    <row r="127" spans="1:3" s="226" customFormat="1" ht="12.95" customHeight="1">
      <c r="A127" s="201" t="s">
        <v>616</v>
      </c>
      <c r="B127" s="243" t="s">
        <v>708</v>
      </c>
      <c r="C127" s="240">
        <v>1.4038461538461537</v>
      </c>
    </row>
    <row r="128" spans="1:3" s="226" customFormat="1" ht="12.95" customHeight="1">
      <c r="A128" s="201" t="s">
        <v>461</v>
      </c>
      <c r="B128" s="243" t="s">
        <v>255</v>
      </c>
      <c r="C128" s="206">
        <v>796.00961538461513</v>
      </c>
    </row>
    <row r="129" spans="1:3" s="226" customFormat="1" ht="12.95" customHeight="1">
      <c r="A129" s="201" t="s">
        <v>616</v>
      </c>
      <c r="B129" s="243" t="s">
        <v>709</v>
      </c>
      <c r="C129" s="206">
        <v>107.15576923076922</v>
      </c>
    </row>
    <row r="130" spans="1:3" s="226" customFormat="1" ht="12.95" customHeight="1">
      <c r="A130" s="201" t="s">
        <v>616</v>
      </c>
      <c r="B130" s="243" t="s">
        <v>710</v>
      </c>
      <c r="C130" s="240">
        <v>2183.846384615385</v>
      </c>
    </row>
    <row r="131" spans="1:3" s="226" customFormat="1" ht="12.95" customHeight="1">
      <c r="A131" s="201" t="s">
        <v>616</v>
      </c>
      <c r="B131" s="243" t="s">
        <v>460</v>
      </c>
      <c r="C131" s="206">
        <v>3017.2907692307713</v>
      </c>
    </row>
    <row r="132" spans="1:3" s="226" customFormat="1" ht="12.95" customHeight="1">
      <c r="A132" s="201" t="s">
        <v>616</v>
      </c>
      <c r="B132" s="248" t="s">
        <v>711</v>
      </c>
      <c r="C132" s="206">
        <v>0.85799999999999998</v>
      </c>
    </row>
    <row r="133" spans="1:3" s="226" customFormat="1" ht="12.95" customHeight="1">
      <c r="A133" s="201" t="s">
        <v>712</v>
      </c>
      <c r="B133" s="243" t="s">
        <v>711</v>
      </c>
      <c r="C133" s="206">
        <v>8.5299999999999994</v>
      </c>
    </row>
    <row r="134" spans="1:3" s="226" customFormat="1" ht="12.95" customHeight="1">
      <c r="A134" s="201" t="s">
        <v>713</v>
      </c>
      <c r="B134" s="243" t="s">
        <v>655</v>
      </c>
      <c r="C134" s="206">
        <v>40.180769230769229</v>
      </c>
    </row>
    <row r="135" spans="1:3" s="226" customFormat="1" ht="12.95" customHeight="1">
      <c r="A135" s="201" t="s">
        <v>714</v>
      </c>
      <c r="B135" s="243" t="s">
        <v>715</v>
      </c>
      <c r="C135" s="206">
        <v>113.20000000000002</v>
      </c>
    </row>
    <row r="136" spans="1:3" s="226" customFormat="1" ht="12.95" customHeight="1">
      <c r="A136" s="201" t="s">
        <v>716</v>
      </c>
      <c r="B136" s="248" t="s">
        <v>216</v>
      </c>
      <c r="C136" s="206">
        <v>33.606999999999999</v>
      </c>
    </row>
    <row r="137" spans="1:3" s="226" customFormat="1" ht="12.95" customHeight="1">
      <c r="A137" s="201" t="s">
        <v>217</v>
      </c>
      <c r="B137" s="243" t="s">
        <v>717</v>
      </c>
      <c r="C137" s="206">
        <v>551.78099999999995</v>
      </c>
    </row>
    <row r="138" spans="1:3" s="226" customFormat="1" ht="12.95" customHeight="1">
      <c r="A138" s="201" t="s">
        <v>616</v>
      </c>
      <c r="B138" s="243" t="s">
        <v>216</v>
      </c>
      <c r="C138" s="206">
        <v>3829.2519230769226</v>
      </c>
    </row>
    <row r="139" spans="1:3" s="226" customFormat="1" ht="12.95" customHeight="1">
      <c r="A139" s="201" t="s">
        <v>616</v>
      </c>
      <c r="B139" s="243" t="s">
        <v>718</v>
      </c>
      <c r="C139" s="206">
        <v>65.732692307692318</v>
      </c>
    </row>
    <row r="140" spans="1:3" s="226" customFormat="1" ht="12.95" customHeight="1">
      <c r="A140" s="205" t="s">
        <v>719</v>
      </c>
      <c r="B140" s="243" t="s">
        <v>717</v>
      </c>
      <c r="C140" s="206">
        <v>311.15899999999999</v>
      </c>
    </row>
    <row r="141" spans="1:3" s="226" customFormat="1" ht="12.95" customHeight="1">
      <c r="A141" s="201" t="s">
        <v>616</v>
      </c>
      <c r="B141" s="243" t="s">
        <v>216</v>
      </c>
      <c r="C141" s="240">
        <v>2112.1102307692313</v>
      </c>
    </row>
    <row r="142" spans="1:3" s="226" customFormat="1" ht="12.95" customHeight="1">
      <c r="A142" s="201" t="s">
        <v>616</v>
      </c>
      <c r="B142" s="243" t="s">
        <v>715</v>
      </c>
      <c r="C142" s="206">
        <v>31.831</v>
      </c>
    </row>
    <row r="143" spans="1:3" s="226" customFormat="1" ht="12.95" customHeight="1">
      <c r="A143" s="201" t="s">
        <v>616</v>
      </c>
      <c r="B143" s="243" t="s">
        <v>720</v>
      </c>
      <c r="C143" s="206">
        <v>200.36530769230771</v>
      </c>
    </row>
    <row r="144" spans="1:3" s="226" customFormat="1" ht="11.25">
      <c r="A144" s="201" t="s">
        <v>239</v>
      </c>
      <c r="B144" s="243" t="s">
        <v>238</v>
      </c>
      <c r="C144" s="240">
        <v>4.0049999999999999</v>
      </c>
    </row>
    <row r="145" spans="1:3" s="226" customFormat="1" ht="11.25">
      <c r="A145" s="201" t="s">
        <v>348</v>
      </c>
      <c r="B145" s="243" t="s">
        <v>347</v>
      </c>
      <c r="C145" s="240">
        <v>12089.753230769236</v>
      </c>
    </row>
    <row r="146" spans="1:3" s="226" customFormat="1" ht="11.25">
      <c r="A146" s="201" t="s">
        <v>721</v>
      </c>
      <c r="B146" s="243" t="s">
        <v>347</v>
      </c>
      <c r="C146" s="240">
        <v>13.153846153846153</v>
      </c>
    </row>
    <row r="147" spans="1:3" s="226" customFormat="1" ht="11.25">
      <c r="A147" s="201" t="s">
        <v>324</v>
      </c>
      <c r="B147" s="243" t="s">
        <v>722</v>
      </c>
      <c r="C147" s="240">
        <v>147.26499999999999</v>
      </c>
    </row>
    <row r="148" spans="1:3" s="226" customFormat="1" ht="11.25">
      <c r="A148" s="201" t="s">
        <v>616</v>
      </c>
      <c r="B148" s="243" t="s">
        <v>695</v>
      </c>
      <c r="C148" s="240">
        <v>3819.4840769230746</v>
      </c>
    </row>
    <row r="149" spans="1:3" s="226" customFormat="1" ht="11.25">
      <c r="A149" s="201" t="s">
        <v>616</v>
      </c>
      <c r="B149" s="243" t="s">
        <v>723</v>
      </c>
      <c r="C149" s="240">
        <v>1528.6961538461535</v>
      </c>
    </row>
    <row r="150" spans="1:3" s="226" customFormat="1" ht="11.25">
      <c r="A150" s="201" t="s">
        <v>616</v>
      </c>
      <c r="B150" s="243" t="s">
        <v>724</v>
      </c>
      <c r="C150" s="240">
        <v>254.31346153846152</v>
      </c>
    </row>
    <row r="151" spans="1:3" s="226" customFormat="1" ht="11.25">
      <c r="A151" s="201" t="s">
        <v>616</v>
      </c>
      <c r="B151" s="243" t="s">
        <v>725</v>
      </c>
      <c r="C151" s="240">
        <v>33.21153846153846</v>
      </c>
    </row>
    <row r="152" spans="1:3" s="226" customFormat="1" ht="11.25">
      <c r="A152" s="201" t="s">
        <v>616</v>
      </c>
      <c r="B152" s="243" t="s">
        <v>726</v>
      </c>
      <c r="C152" s="240">
        <v>24.721153846153843</v>
      </c>
    </row>
    <row r="153" spans="1:3" s="226" customFormat="1" ht="11.25">
      <c r="A153" s="201" t="s">
        <v>616</v>
      </c>
      <c r="B153" s="243" t="s">
        <v>696</v>
      </c>
      <c r="C153" s="240">
        <v>357.23692307692312</v>
      </c>
    </row>
    <row r="154" spans="1:3" s="226" customFormat="1" ht="11.25">
      <c r="A154" s="201" t="s">
        <v>616</v>
      </c>
      <c r="B154" s="243" t="s">
        <v>727</v>
      </c>
      <c r="C154" s="240">
        <v>59.894230769230766</v>
      </c>
    </row>
    <row r="155" spans="1:3" s="226" customFormat="1" ht="11.25">
      <c r="A155" s="201" t="s">
        <v>616</v>
      </c>
      <c r="B155" s="243" t="s">
        <v>728</v>
      </c>
      <c r="C155" s="240">
        <v>12.23076923076923</v>
      </c>
    </row>
    <row r="156" spans="1:3" s="226" customFormat="1" ht="11.25">
      <c r="A156" s="201" t="s">
        <v>729</v>
      </c>
      <c r="B156" s="243" t="s">
        <v>730</v>
      </c>
      <c r="C156" s="240">
        <v>7.3211538461538455</v>
      </c>
    </row>
    <row r="157" spans="1:3" s="226" customFormat="1" ht="11.25">
      <c r="A157" s="201" t="s">
        <v>731</v>
      </c>
      <c r="B157" s="243" t="s">
        <v>307</v>
      </c>
      <c r="C157" s="240">
        <v>3.15</v>
      </c>
    </row>
    <row r="158" spans="1:3" s="226" customFormat="1" ht="11.25">
      <c r="A158" s="201" t="s">
        <v>616</v>
      </c>
      <c r="B158" s="243" t="s">
        <v>732</v>
      </c>
      <c r="C158" s="240">
        <v>0.67499999999999993</v>
      </c>
    </row>
    <row r="159" spans="1:3" s="226" customFormat="1" ht="11.25">
      <c r="A159" s="201" t="s">
        <v>616</v>
      </c>
      <c r="B159" s="243" t="s">
        <v>733</v>
      </c>
      <c r="C159" s="240">
        <v>212.97499999999999</v>
      </c>
    </row>
    <row r="160" spans="1:3" s="226" customFormat="1" ht="11.25">
      <c r="A160" s="201" t="s">
        <v>734</v>
      </c>
      <c r="B160" s="243" t="s">
        <v>735</v>
      </c>
      <c r="C160" s="240">
        <v>1148.2120769230769</v>
      </c>
    </row>
    <row r="161" spans="1:5" s="226" customFormat="1" ht="11.25">
      <c r="A161" s="201" t="s">
        <v>616</v>
      </c>
      <c r="B161" s="243" t="s">
        <v>736</v>
      </c>
      <c r="C161" s="240">
        <v>32.486538461538466</v>
      </c>
    </row>
    <row r="162" spans="1:5" s="226" customFormat="1" ht="11.25">
      <c r="A162" s="201" t="s">
        <v>281</v>
      </c>
      <c r="B162" s="243" t="s">
        <v>737</v>
      </c>
      <c r="C162" s="240">
        <v>3.6979999999999995</v>
      </c>
    </row>
    <row r="163" spans="1:5" s="226" customFormat="1" ht="11.25">
      <c r="A163" s="201" t="s">
        <v>616</v>
      </c>
      <c r="B163" s="243" t="s">
        <v>336</v>
      </c>
      <c r="C163" s="240">
        <v>111.28715384615381</v>
      </c>
    </row>
    <row r="164" spans="1:5" s="226" customFormat="1" ht="11.25">
      <c r="A164" s="201" t="s">
        <v>616</v>
      </c>
      <c r="B164" s="243" t="s">
        <v>738</v>
      </c>
      <c r="C164" s="240">
        <v>12.087307692307693</v>
      </c>
    </row>
    <row r="165" spans="1:5" s="226" customFormat="1" ht="11.25">
      <c r="A165" s="201" t="s">
        <v>616</v>
      </c>
      <c r="B165" s="243" t="s">
        <v>739</v>
      </c>
      <c r="C165" s="240">
        <v>37.525076923076924</v>
      </c>
    </row>
    <row r="166" spans="1:5" s="226" customFormat="1" ht="11.25">
      <c r="A166" s="201" t="s">
        <v>272</v>
      </c>
      <c r="B166" s="243" t="s">
        <v>271</v>
      </c>
      <c r="C166" s="240">
        <v>209.19199999999998</v>
      </c>
      <c r="E166" s="250">
        <f>SUM(C166:C176)</f>
        <v>2547.8919230769229</v>
      </c>
    </row>
    <row r="167" spans="1:5" s="226" customFormat="1" ht="11.25">
      <c r="A167" s="201" t="s">
        <v>616</v>
      </c>
      <c r="B167" s="243" t="s">
        <v>275</v>
      </c>
      <c r="C167" s="240">
        <v>477.649</v>
      </c>
    </row>
    <row r="168" spans="1:5" s="226" customFormat="1" ht="11.25">
      <c r="A168" s="201" t="s">
        <v>616</v>
      </c>
      <c r="B168" s="243" t="s">
        <v>277</v>
      </c>
      <c r="C168" s="240">
        <v>778.24761538461541</v>
      </c>
    </row>
    <row r="169" spans="1:5" s="226" customFormat="1" ht="11.25">
      <c r="A169" s="201" t="s">
        <v>616</v>
      </c>
      <c r="B169" s="243" t="s">
        <v>280</v>
      </c>
      <c r="C169" s="240">
        <v>25.167000000000002</v>
      </c>
    </row>
    <row r="170" spans="1:5" s="226" customFormat="1" ht="11.25">
      <c r="A170" s="201" t="s">
        <v>740</v>
      </c>
      <c r="B170" s="243" t="s">
        <v>741</v>
      </c>
      <c r="C170" s="240">
        <v>127.68800000000003</v>
      </c>
    </row>
    <row r="171" spans="1:5" s="226" customFormat="1" ht="11.25">
      <c r="A171" s="201" t="s">
        <v>742</v>
      </c>
      <c r="B171" s="243" t="s">
        <v>271</v>
      </c>
      <c r="C171" s="240">
        <v>434.73</v>
      </c>
    </row>
    <row r="172" spans="1:5" s="226" customFormat="1" ht="11.25">
      <c r="A172" s="201" t="s">
        <v>743</v>
      </c>
      <c r="B172" s="243" t="s">
        <v>271</v>
      </c>
      <c r="C172" s="240">
        <v>14.359</v>
      </c>
    </row>
    <row r="173" spans="1:5" s="226" customFormat="1" ht="11.25">
      <c r="A173" s="201" t="s">
        <v>744</v>
      </c>
      <c r="B173" s="243" t="s">
        <v>275</v>
      </c>
      <c r="C173" s="240">
        <v>202.55499999999998</v>
      </c>
    </row>
    <row r="174" spans="1:5" s="226" customFormat="1" ht="11.25">
      <c r="A174" s="201" t="s">
        <v>745</v>
      </c>
      <c r="B174" s="243" t="s">
        <v>746</v>
      </c>
      <c r="C174" s="240">
        <v>18.667307692307691</v>
      </c>
    </row>
    <row r="175" spans="1:5" s="226" customFormat="1" ht="11.25">
      <c r="A175" s="201" t="s">
        <v>747</v>
      </c>
      <c r="B175" s="243" t="s">
        <v>748</v>
      </c>
      <c r="C175" s="240">
        <v>12.07</v>
      </c>
    </row>
    <row r="176" spans="1:5" s="226" customFormat="1" ht="11.25">
      <c r="A176" s="201" t="s">
        <v>276</v>
      </c>
      <c r="B176" s="243" t="s">
        <v>275</v>
      </c>
      <c r="C176" s="240">
        <v>247.56699999999998</v>
      </c>
    </row>
    <row r="177" spans="1:3" s="226" customFormat="1" ht="11.25">
      <c r="A177" s="201" t="s">
        <v>749</v>
      </c>
      <c r="B177" s="243" t="s">
        <v>287</v>
      </c>
      <c r="C177" s="240">
        <v>38.684615384615384</v>
      </c>
    </row>
    <row r="178" spans="1:3" s="226" customFormat="1" ht="11.25">
      <c r="A178" s="201" t="s">
        <v>616</v>
      </c>
      <c r="B178" s="243" t="s">
        <v>290</v>
      </c>
      <c r="C178" s="240">
        <v>6.3076923076923075</v>
      </c>
    </row>
    <row r="179" spans="1:3" s="226" customFormat="1" ht="11.25">
      <c r="A179" s="201" t="s">
        <v>750</v>
      </c>
      <c r="B179" s="243" t="s">
        <v>751</v>
      </c>
      <c r="C179" s="240">
        <v>68.132692307692309</v>
      </c>
    </row>
    <row r="180" spans="1:3" s="226" customFormat="1" ht="11.25">
      <c r="A180" s="201" t="s">
        <v>752</v>
      </c>
      <c r="B180" s="243" t="s">
        <v>753</v>
      </c>
      <c r="C180" s="240">
        <v>22.309615384615388</v>
      </c>
    </row>
    <row r="181" spans="1:3" s="226" customFormat="1" ht="11.25">
      <c r="A181" s="201" t="s">
        <v>754</v>
      </c>
      <c r="B181" s="243" t="s">
        <v>451</v>
      </c>
      <c r="C181" s="240">
        <v>1.92</v>
      </c>
    </row>
    <row r="182" spans="1:3" s="226" customFormat="1" ht="11.25">
      <c r="A182" s="201" t="s">
        <v>254</v>
      </c>
      <c r="B182" s="243" t="s">
        <v>755</v>
      </c>
      <c r="C182" s="240">
        <v>3.3211538461538463</v>
      </c>
    </row>
    <row r="183" spans="1:3" s="226" customFormat="1" ht="11.25">
      <c r="A183" s="201" t="s">
        <v>616</v>
      </c>
      <c r="B183" s="243" t="s">
        <v>756</v>
      </c>
      <c r="C183" s="240">
        <v>197.48846153846151</v>
      </c>
    </row>
    <row r="184" spans="1:3" s="226" customFormat="1" ht="11.25">
      <c r="A184" s="201" t="s">
        <v>616</v>
      </c>
      <c r="B184" s="243" t="s">
        <v>757</v>
      </c>
      <c r="C184" s="240">
        <v>238.97953846153845</v>
      </c>
    </row>
    <row r="185" spans="1:3" s="226" customFormat="1" ht="11.25">
      <c r="A185" s="201" t="s">
        <v>616</v>
      </c>
      <c r="B185" s="243" t="s">
        <v>758</v>
      </c>
      <c r="C185" s="240">
        <v>2.3239999999999998</v>
      </c>
    </row>
    <row r="186" spans="1:3" s="226" customFormat="1" ht="11.25">
      <c r="A186" s="201" t="s">
        <v>759</v>
      </c>
      <c r="B186" s="243" t="s">
        <v>760</v>
      </c>
      <c r="C186" s="240">
        <v>47.071307692307691</v>
      </c>
    </row>
    <row r="187" spans="1:3" s="226" customFormat="1" ht="11.25">
      <c r="A187" s="201" t="s">
        <v>616</v>
      </c>
      <c r="B187" s="243" t="s">
        <v>761</v>
      </c>
      <c r="C187" s="240">
        <v>33.390538461538469</v>
      </c>
    </row>
    <row r="188" spans="1:3" s="226" customFormat="1" ht="11.25">
      <c r="A188" s="201" t="s">
        <v>616</v>
      </c>
      <c r="B188" s="243" t="s">
        <v>762</v>
      </c>
      <c r="C188" s="240">
        <v>155.14400000000006</v>
      </c>
    </row>
    <row r="189" spans="1:3" s="226" customFormat="1" ht="11.25">
      <c r="A189" s="201" t="s">
        <v>616</v>
      </c>
      <c r="B189" s="243" t="s">
        <v>763</v>
      </c>
      <c r="C189" s="240">
        <v>342.57061538461551</v>
      </c>
    </row>
    <row r="190" spans="1:3" s="226" customFormat="1" ht="11.25">
      <c r="A190" s="201" t="s">
        <v>764</v>
      </c>
      <c r="B190" s="243" t="s">
        <v>316</v>
      </c>
      <c r="C190" s="240">
        <v>5.5910000000000002</v>
      </c>
    </row>
    <row r="191" spans="1:3" s="226" customFormat="1" ht="11.25">
      <c r="A191" s="201" t="s">
        <v>616</v>
      </c>
      <c r="B191" s="243" t="s">
        <v>641</v>
      </c>
      <c r="C191" s="240">
        <v>152.47307692307692</v>
      </c>
    </row>
    <row r="192" spans="1:3" s="226" customFormat="1" ht="11.25">
      <c r="A192" s="201" t="s">
        <v>225</v>
      </c>
      <c r="B192" s="243" t="s">
        <v>224</v>
      </c>
      <c r="C192" s="240">
        <v>1193.4422307692309</v>
      </c>
    </row>
    <row r="193" spans="1:3" s="226" customFormat="1" ht="11.25">
      <c r="A193" s="201" t="s">
        <v>616</v>
      </c>
      <c r="B193" s="243" t="s">
        <v>226</v>
      </c>
      <c r="C193" s="240">
        <v>319.06076923076921</v>
      </c>
    </row>
    <row r="194" spans="1:3" s="226" customFormat="1" ht="11.25">
      <c r="A194" s="201" t="s">
        <v>765</v>
      </c>
      <c r="B194" s="243" t="s">
        <v>766</v>
      </c>
      <c r="C194" s="240">
        <v>231.08876923076926</v>
      </c>
    </row>
    <row r="195" spans="1:3" s="226" customFormat="1" ht="11.25">
      <c r="A195" s="201" t="s">
        <v>767</v>
      </c>
      <c r="B195" s="243" t="s">
        <v>766</v>
      </c>
      <c r="C195" s="240">
        <v>5.2423076923076923</v>
      </c>
    </row>
    <row r="196" spans="1:3" s="226" customFormat="1" ht="11.25">
      <c r="A196" s="201" t="s">
        <v>616</v>
      </c>
      <c r="B196" s="243" t="s">
        <v>768</v>
      </c>
      <c r="C196" s="240">
        <v>20.95</v>
      </c>
    </row>
    <row r="197" spans="1:3" s="226" customFormat="1" ht="11.25">
      <c r="A197" s="201" t="s">
        <v>769</v>
      </c>
      <c r="B197" s="243" t="s">
        <v>770</v>
      </c>
      <c r="C197" s="240">
        <v>72.947615384615375</v>
      </c>
    </row>
    <row r="198" spans="1:3" s="226" customFormat="1" ht="11.25">
      <c r="A198" s="201" t="s">
        <v>771</v>
      </c>
      <c r="B198" s="243" t="s">
        <v>772</v>
      </c>
      <c r="C198" s="240">
        <v>34.192</v>
      </c>
    </row>
    <row r="199" spans="1:3" s="226" customFormat="1" ht="11.25">
      <c r="A199" s="201" t="s">
        <v>616</v>
      </c>
      <c r="B199" s="243" t="s">
        <v>773</v>
      </c>
      <c r="C199" s="240">
        <v>9.4699999999999989</v>
      </c>
    </row>
    <row r="200" spans="1:3" s="226" customFormat="1" ht="11.25">
      <c r="A200" s="201" t="s">
        <v>616</v>
      </c>
      <c r="B200" s="243" t="s">
        <v>774</v>
      </c>
      <c r="C200" s="240">
        <v>2.430769230769231</v>
      </c>
    </row>
    <row r="201" spans="1:3" s="226" customFormat="1" ht="11.25">
      <c r="A201" s="201" t="s">
        <v>775</v>
      </c>
      <c r="B201" s="243" t="s">
        <v>248</v>
      </c>
      <c r="C201" s="240">
        <v>50.783000000000001</v>
      </c>
    </row>
    <row r="202" spans="1:3" s="226" customFormat="1" ht="11.25">
      <c r="A202" s="201" t="s">
        <v>776</v>
      </c>
      <c r="B202" s="243" t="s">
        <v>439</v>
      </c>
      <c r="C202" s="240">
        <v>7.9340000000000002</v>
      </c>
    </row>
    <row r="203" spans="1:3" s="226" customFormat="1" ht="11.25">
      <c r="A203" s="201" t="s">
        <v>353</v>
      </c>
      <c r="B203" s="243" t="s">
        <v>777</v>
      </c>
      <c r="C203" s="240">
        <v>102.89707692307692</v>
      </c>
    </row>
    <row r="204" spans="1:3" s="226" customFormat="1" ht="11.25">
      <c r="A204" s="201" t="s">
        <v>778</v>
      </c>
      <c r="B204" s="243" t="s">
        <v>435</v>
      </c>
      <c r="C204" s="240">
        <v>131.75800000000001</v>
      </c>
    </row>
    <row r="205" spans="1:3" s="226" customFormat="1" ht="11.25">
      <c r="A205" s="201" t="s">
        <v>779</v>
      </c>
      <c r="B205" s="243" t="s">
        <v>447</v>
      </c>
      <c r="C205" s="240">
        <v>57.243000000000002</v>
      </c>
    </row>
    <row r="206" spans="1:3" s="226" customFormat="1" ht="11.25">
      <c r="A206" s="201" t="s">
        <v>780</v>
      </c>
      <c r="B206" s="243" t="s">
        <v>781</v>
      </c>
      <c r="C206" s="240">
        <v>89.126923076923092</v>
      </c>
    </row>
    <row r="207" spans="1:3" s="226" customFormat="1" ht="11.25">
      <c r="A207" s="201" t="s">
        <v>782</v>
      </c>
      <c r="B207" s="243" t="s">
        <v>783</v>
      </c>
      <c r="C207" s="240">
        <v>244.35000000000002</v>
      </c>
    </row>
    <row r="208" spans="1:3" s="226" customFormat="1" ht="11.25">
      <c r="A208" s="201" t="s">
        <v>241</v>
      </c>
      <c r="B208" s="243" t="s">
        <v>240</v>
      </c>
      <c r="C208" s="240">
        <v>5171.1789230769264</v>
      </c>
    </row>
    <row r="209" spans="1:3" s="226" customFormat="1" ht="11.25">
      <c r="A209" s="201" t="s">
        <v>784</v>
      </c>
      <c r="B209" s="243" t="s">
        <v>240</v>
      </c>
      <c r="C209" s="240">
        <v>6.4673076923076929</v>
      </c>
    </row>
    <row r="210" spans="1:3" s="226" customFormat="1" ht="11.25">
      <c r="A210" s="201" t="s">
        <v>302</v>
      </c>
      <c r="B210" s="243" t="s">
        <v>301</v>
      </c>
      <c r="C210" s="240">
        <v>557.27192307692303</v>
      </c>
    </row>
    <row r="211" spans="1:3" s="226" customFormat="1" ht="11.25">
      <c r="A211" s="201" t="s">
        <v>616</v>
      </c>
      <c r="B211" s="243" t="s">
        <v>303</v>
      </c>
      <c r="C211" s="240">
        <v>13355.647076923073</v>
      </c>
    </row>
    <row r="212" spans="1:3" s="226" customFormat="1" ht="11.25">
      <c r="A212" s="201" t="s">
        <v>616</v>
      </c>
      <c r="B212" s="243" t="s">
        <v>304</v>
      </c>
      <c r="C212" s="240">
        <v>23125.561769230768</v>
      </c>
    </row>
    <row r="213" spans="1:3" s="226" customFormat="1" ht="11.25">
      <c r="A213" s="201" t="s">
        <v>785</v>
      </c>
      <c r="B213" s="243" t="s">
        <v>304</v>
      </c>
      <c r="C213" s="240">
        <v>247.63269230769228</v>
      </c>
    </row>
    <row r="214" spans="1:3" s="226" customFormat="1" ht="11.25">
      <c r="A214" s="201" t="s">
        <v>786</v>
      </c>
      <c r="B214" s="243" t="s">
        <v>304</v>
      </c>
      <c r="C214" s="240">
        <v>2.36</v>
      </c>
    </row>
    <row r="215" spans="1:3" s="226" customFormat="1" ht="11.25">
      <c r="A215" s="201" t="s">
        <v>430</v>
      </c>
      <c r="B215" s="243" t="s">
        <v>787</v>
      </c>
      <c r="C215" s="240">
        <v>37.038461538461533</v>
      </c>
    </row>
    <row r="216" spans="1:3" s="226" customFormat="1" ht="11.25">
      <c r="A216" s="201" t="s">
        <v>616</v>
      </c>
      <c r="B216" s="243" t="s">
        <v>788</v>
      </c>
      <c r="C216" s="240">
        <v>1093.0550769230767</v>
      </c>
    </row>
    <row r="217" spans="1:3" s="226" customFormat="1" ht="11.25">
      <c r="A217" s="201" t="s">
        <v>616</v>
      </c>
      <c r="B217" s="243" t="s">
        <v>789</v>
      </c>
      <c r="C217" s="240">
        <v>3736.47223076923</v>
      </c>
    </row>
    <row r="218" spans="1:3" s="226" customFormat="1" ht="11.25">
      <c r="A218" s="201" t="s">
        <v>616</v>
      </c>
      <c r="B218" s="243" t="s">
        <v>790</v>
      </c>
      <c r="C218" s="240">
        <v>820.09115384615382</v>
      </c>
    </row>
    <row r="219" spans="1:3" s="226" customFormat="1" ht="11.25">
      <c r="A219" s="201" t="s">
        <v>616</v>
      </c>
      <c r="B219" s="243" t="s">
        <v>791</v>
      </c>
      <c r="C219" s="240">
        <v>0.25769230769230772</v>
      </c>
    </row>
    <row r="220" spans="1:3" s="226" customFormat="1" ht="11.25">
      <c r="A220" s="201" t="s">
        <v>616</v>
      </c>
      <c r="B220" s="243" t="s">
        <v>429</v>
      </c>
      <c r="C220" s="240">
        <v>904.57884615384626</v>
      </c>
    </row>
    <row r="221" spans="1:3" s="226" customFormat="1" ht="11.25">
      <c r="A221" s="201" t="s">
        <v>616</v>
      </c>
      <c r="B221" s="243" t="s">
        <v>792</v>
      </c>
      <c r="C221" s="240">
        <v>1441.9113076923081</v>
      </c>
    </row>
    <row r="222" spans="1:3" s="226" customFormat="1" ht="11.25">
      <c r="A222" s="201" t="s">
        <v>616</v>
      </c>
      <c r="B222" s="243" t="s">
        <v>793</v>
      </c>
      <c r="C222" s="240">
        <v>5.523076923076923</v>
      </c>
    </row>
    <row r="223" spans="1:3" s="226" customFormat="1" ht="11.25">
      <c r="A223" s="201" t="s">
        <v>616</v>
      </c>
      <c r="B223" s="243" t="s">
        <v>794</v>
      </c>
      <c r="C223" s="240">
        <v>2146.6606153846155</v>
      </c>
    </row>
    <row r="224" spans="1:3" s="226" customFormat="1" ht="11.25">
      <c r="A224" s="201" t="s">
        <v>616</v>
      </c>
      <c r="B224" s="243" t="s">
        <v>459</v>
      </c>
      <c r="C224" s="240">
        <v>3.4169999999999998</v>
      </c>
    </row>
    <row r="225" spans="1:3" s="226" customFormat="1" ht="11.25">
      <c r="A225" s="201" t="s">
        <v>616</v>
      </c>
      <c r="B225" s="243" t="s">
        <v>795</v>
      </c>
      <c r="C225" s="240">
        <v>45.809615384615384</v>
      </c>
    </row>
    <row r="226" spans="1:3" s="226" customFormat="1" ht="11.25">
      <c r="A226" s="201" t="s">
        <v>616</v>
      </c>
      <c r="B226" s="243" t="s">
        <v>796</v>
      </c>
      <c r="C226" s="240">
        <v>27.608000000000001</v>
      </c>
    </row>
    <row r="227" spans="1:3" s="226" customFormat="1" ht="11.25">
      <c r="A227" s="201" t="s">
        <v>616</v>
      </c>
      <c r="B227" s="243" t="s">
        <v>668</v>
      </c>
      <c r="C227" s="240">
        <v>2.69</v>
      </c>
    </row>
    <row r="228" spans="1:3" s="226" customFormat="1" ht="11.25">
      <c r="A228" s="201" t="s">
        <v>797</v>
      </c>
      <c r="B228" s="243" t="s">
        <v>460</v>
      </c>
      <c r="C228" s="240">
        <v>2.2096153846153848</v>
      </c>
    </row>
    <row r="229" spans="1:3" s="226" customFormat="1" ht="11.25">
      <c r="A229" s="201" t="s">
        <v>798</v>
      </c>
      <c r="B229" s="243" t="s">
        <v>789</v>
      </c>
      <c r="C229" s="240">
        <v>52.190384615384616</v>
      </c>
    </row>
    <row r="230" spans="1:3" s="226" customFormat="1" ht="11.25">
      <c r="A230" s="201" t="s">
        <v>616</v>
      </c>
      <c r="B230" s="243" t="s">
        <v>459</v>
      </c>
      <c r="C230" s="240">
        <v>16.853769230769231</v>
      </c>
    </row>
    <row r="231" spans="1:3" s="226" customFormat="1" ht="11.25">
      <c r="A231" s="201" t="s">
        <v>799</v>
      </c>
      <c r="B231" s="243" t="s">
        <v>789</v>
      </c>
      <c r="C231" s="240">
        <v>5.2935384615384615</v>
      </c>
    </row>
    <row r="232" spans="1:3" s="226" customFormat="1" ht="11.25">
      <c r="A232" s="201" t="s">
        <v>800</v>
      </c>
      <c r="B232" s="243" t="s">
        <v>801</v>
      </c>
      <c r="C232" s="240">
        <v>5.2073076923076922</v>
      </c>
    </row>
    <row r="233" spans="1:3" s="226" customFormat="1" ht="11.25">
      <c r="A233" s="201" t="s">
        <v>802</v>
      </c>
      <c r="B233" s="243" t="s">
        <v>803</v>
      </c>
      <c r="C233" s="240">
        <v>865.01</v>
      </c>
    </row>
    <row r="234" spans="1:3" s="226" customFormat="1" ht="11.25">
      <c r="A234" s="201" t="s">
        <v>616</v>
      </c>
      <c r="B234" s="243" t="s">
        <v>804</v>
      </c>
      <c r="C234" s="240">
        <v>162.19392307692308</v>
      </c>
    </row>
    <row r="235" spans="1:3" s="226" customFormat="1" ht="11.25">
      <c r="A235" s="201" t="s">
        <v>805</v>
      </c>
      <c r="B235" s="243" t="s">
        <v>804</v>
      </c>
      <c r="C235" s="240">
        <v>3.3423076923076924</v>
      </c>
    </row>
    <row r="236" spans="1:3" s="226" customFormat="1" ht="11.25">
      <c r="A236" s="201" t="s">
        <v>806</v>
      </c>
      <c r="B236" s="243" t="s">
        <v>807</v>
      </c>
      <c r="C236" s="240">
        <v>3.4807692307692308</v>
      </c>
    </row>
    <row r="237" spans="1:3" s="226" customFormat="1" ht="11.25">
      <c r="A237" s="201" t="s">
        <v>300</v>
      </c>
      <c r="B237" s="243" t="s">
        <v>808</v>
      </c>
      <c r="C237" s="240">
        <v>2251.2710769230766</v>
      </c>
    </row>
    <row r="238" spans="1:3" s="226" customFormat="1" ht="11.25">
      <c r="A238" s="201" t="s">
        <v>616</v>
      </c>
      <c r="B238" s="243" t="s">
        <v>809</v>
      </c>
      <c r="C238" s="240">
        <v>51.251923076923077</v>
      </c>
    </row>
    <row r="239" spans="1:3" s="226" customFormat="1" ht="11.25">
      <c r="A239" s="201" t="s">
        <v>616</v>
      </c>
      <c r="B239" s="243" t="s">
        <v>810</v>
      </c>
      <c r="C239" s="240">
        <v>23.442307692307697</v>
      </c>
    </row>
    <row r="240" spans="1:3" s="226" customFormat="1" ht="11.25">
      <c r="A240" s="201" t="s">
        <v>616</v>
      </c>
      <c r="B240" s="243" t="s">
        <v>811</v>
      </c>
      <c r="C240" s="240">
        <v>1166.6797692307694</v>
      </c>
    </row>
    <row r="241" spans="1:3" s="226" customFormat="1" ht="11.25">
      <c r="A241" s="201" t="s">
        <v>616</v>
      </c>
      <c r="B241" s="243" t="s">
        <v>361</v>
      </c>
      <c r="C241" s="240">
        <v>211.31615384615384</v>
      </c>
    </row>
    <row r="242" spans="1:3" s="226" customFormat="1" ht="11.25">
      <c r="A242" s="201" t="s">
        <v>616</v>
      </c>
      <c r="B242" s="243" t="s">
        <v>812</v>
      </c>
      <c r="C242" s="240">
        <v>125.93561538461537</v>
      </c>
    </row>
    <row r="243" spans="1:3" s="226" customFormat="1" ht="11.25">
      <c r="A243" s="201" t="s">
        <v>616</v>
      </c>
      <c r="B243" s="243" t="s">
        <v>813</v>
      </c>
      <c r="C243" s="240">
        <v>166.46538461538461</v>
      </c>
    </row>
    <row r="244" spans="1:3" s="226" customFormat="1" ht="11.25">
      <c r="A244" s="201" t="s">
        <v>616</v>
      </c>
      <c r="B244" s="243" t="s">
        <v>814</v>
      </c>
      <c r="C244" s="240">
        <v>9.7949999999999999</v>
      </c>
    </row>
    <row r="245" spans="1:3" s="226" customFormat="1" ht="11.25">
      <c r="A245" s="201" t="s">
        <v>616</v>
      </c>
      <c r="B245" s="243" t="s">
        <v>617</v>
      </c>
      <c r="C245" s="240">
        <v>109.904</v>
      </c>
    </row>
    <row r="246" spans="1:3" s="226" customFormat="1" ht="11.25">
      <c r="A246" s="201" t="s">
        <v>616</v>
      </c>
      <c r="B246" s="243" t="s">
        <v>399</v>
      </c>
      <c r="C246" s="240">
        <v>3997.4042307692343</v>
      </c>
    </row>
    <row r="247" spans="1:3" s="226" customFormat="1" ht="11.25">
      <c r="A247" s="201" t="s">
        <v>616</v>
      </c>
      <c r="B247" s="243" t="s">
        <v>735</v>
      </c>
      <c r="C247" s="240">
        <v>3344.6329999999989</v>
      </c>
    </row>
    <row r="248" spans="1:3" s="226" customFormat="1" ht="11.25">
      <c r="A248" s="201" t="s">
        <v>616</v>
      </c>
      <c r="B248" s="243" t="s">
        <v>465</v>
      </c>
      <c r="C248" s="240">
        <v>767.19853846153819</v>
      </c>
    </row>
    <row r="249" spans="1:3" s="226" customFormat="1" ht="11.25">
      <c r="A249" s="201" t="s">
        <v>616</v>
      </c>
      <c r="B249" s="243" t="s">
        <v>815</v>
      </c>
      <c r="C249" s="240">
        <v>15.346153846153847</v>
      </c>
    </row>
    <row r="250" spans="1:3" s="226" customFormat="1" ht="11.25">
      <c r="A250" s="201" t="s">
        <v>616</v>
      </c>
      <c r="B250" s="243" t="s">
        <v>736</v>
      </c>
      <c r="C250" s="240">
        <v>822.68384615384616</v>
      </c>
    </row>
    <row r="251" spans="1:3" s="226" customFormat="1" ht="11.25">
      <c r="A251" s="201" t="s">
        <v>616</v>
      </c>
      <c r="B251" s="243" t="s">
        <v>668</v>
      </c>
      <c r="C251" s="240">
        <v>27.445615384615387</v>
      </c>
    </row>
    <row r="252" spans="1:3" s="226" customFormat="1" ht="11.25">
      <c r="A252" s="201" t="s">
        <v>616</v>
      </c>
      <c r="B252" s="243" t="s">
        <v>470</v>
      </c>
      <c r="C252" s="240">
        <v>472.41961538461538</v>
      </c>
    </row>
    <row r="253" spans="1:3" s="226" customFormat="1" ht="11.25">
      <c r="A253" s="201" t="s">
        <v>616</v>
      </c>
      <c r="B253" s="243" t="s">
        <v>471</v>
      </c>
      <c r="C253" s="240">
        <v>1349.0076923076927</v>
      </c>
    </row>
    <row r="254" spans="1:3" s="226" customFormat="1" ht="11.25">
      <c r="A254" s="201" t="s">
        <v>616</v>
      </c>
      <c r="B254" s="243" t="s">
        <v>472</v>
      </c>
      <c r="C254" s="240">
        <v>2839.692384615385</v>
      </c>
    </row>
    <row r="255" spans="1:3" s="226" customFormat="1" ht="11.25">
      <c r="A255" s="201" t="s">
        <v>616</v>
      </c>
      <c r="B255" s="243" t="s">
        <v>669</v>
      </c>
      <c r="C255" s="240">
        <v>0.36</v>
      </c>
    </row>
    <row r="256" spans="1:3" s="226" customFormat="1" ht="11.25">
      <c r="A256" s="201" t="s">
        <v>816</v>
      </c>
      <c r="B256" s="243" t="s">
        <v>817</v>
      </c>
      <c r="C256" s="240">
        <v>177.95438461538461</v>
      </c>
    </row>
    <row r="257" spans="1:3" s="226" customFormat="1" ht="11.25">
      <c r="A257" s="201" t="s">
        <v>818</v>
      </c>
      <c r="B257" s="243" t="s">
        <v>465</v>
      </c>
      <c r="C257" s="240">
        <v>16.777692307692309</v>
      </c>
    </row>
    <row r="258" spans="1:3" s="226" customFormat="1" ht="11.25">
      <c r="A258" s="201" t="s">
        <v>469</v>
      </c>
      <c r="B258" s="243" t="s">
        <v>814</v>
      </c>
      <c r="C258" s="240">
        <v>6.5469999999999997</v>
      </c>
    </row>
    <row r="259" spans="1:3" s="226" customFormat="1" ht="11.25">
      <c r="A259" s="201" t="s">
        <v>616</v>
      </c>
      <c r="B259" s="243" t="s">
        <v>817</v>
      </c>
      <c r="C259" s="240">
        <v>48.165846153846154</v>
      </c>
    </row>
    <row r="260" spans="1:3" s="226" customFormat="1" ht="11.25">
      <c r="A260" s="201" t="s">
        <v>616</v>
      </c>
      <c r="B260" s="243" t="s">
        <v>735</v>
      </c>
      <c r="C260" s="240">
        <v>10.875</v>
      </c>
    </row>
    <row r="261" spans="1:3" s="226" customFormat="1" ht="11.25">
      <c r="A261" s="201" t="s">
        <v>616</v>
      </c>
      <c r="B261" s="243" t="s">
        <v>465</v>
      </c>
      <c r="C261" s="240">
        <v>300.00299999999999</v>
      </c>
    </row>
    <row r="262" spans="1:3" s="226" customFormat="1" ht="11.25">
      <c r="A262" s="201" t="s">
        <v>616</v>
      </c>
      <c r="B262" s="243" t="s">
        <v>736</v>
      </c>
      <c r="C262" s="240">
        <v>778.73630769230772</v>
      </c>
    </row>
    <row r="263" spans="1:3" s="226" customFormat="1" ht="11.25">
      <c r="A263" s="201" t="s">
        <v>616</v>
      </c>
      <c r="B263" s="243" t="s">
        <v>819</v>
      </c>
      <c r="C263" s="240">
        <v>61.840846153846158</v>
      </c>
    </row>
    <row r="264" spans="1:3" s="226" customFormat="1" ht="11.25">
      <c r="A264" s="201" t="s">
        <v>616</v>
      </c>
      <c r="B264" s="243" t="s">
        <v>472</v>
      </c>
      <c r="C264" s="240">
        <v>11.08</v>
      </c>
    </row>
    <row r="265" spans="1:3" s="226" customFormat="1" ht="11.25">
      <c r="A265" s="201" t="s">
        <v>616</v>
      </c>
      <c r="B265" s="243" t="s">
        <v>669</v>
      </c>
      <c r="C265" s="240">
        <v>102.03100000000001</v>
      </c>
    </row>
    <row r="266" spans="1:3" s="226" customFormat="1" ht="11.25">
      <c r="A266" s="201" t="s">
        <v>467</v>
      </c>
      <c r="B266" s="243" t="s">
        <v>735</v>
      </c>
      <c r="C266" s="240">
        <v>468.52400000000006</v>
      </c>
    </row>
    <row r="267" spans="1:3" s="226" customFormat="1" ht="11.25">
      <c r="A267" s="201" t="s">
        <v>616</v>
      </c>
      <c r="B267" s="243" t="s">
        <v>736</v>
      </c>
      <c r="C267" s="240">
        <v>71.111999999999995</v>
      </c>
    </row>
    <row r="268" spans="1:3" s="226" customFormat="1" ht="11.25">
      <c r="A268" s="201" t="s">
        <v>616</v>
      </c>
      <c r="B268" s="243" t="s">
        <v>668</v>
      </c>
      <c r="C268" s="240">
        <v>22.95</v>
      </c>
    </row>
    <row r="269" spans="1:3" s="226" customFormat="1" ht="11.25">
      <c r="A269" s="201" t="s">
        <v>616</v>
      </c>
      <c r="B269" s="243" t="s">
        <v>669</v>
      </c>
      <c r="C269" s="240">
        <v>6.671153846153846</v>
      </c>
    </row>
    <row r="270" spans="1:3" s="226" customFormat="1" ht="11.25">
      <c r="A270" s="201" t="s">
        <v>820</v>
      </c>
      <c r="B270" s="243" t="s">
        <v>809</v>
      </c>
      <c r="C270" s="240">
        <v>50.766999999999996</v>
      </c>
    </row>
    <row r="271" spans="1:3" s="226" customFormat="1" ht="11.25">
      <c r="A271" s="201" t="s">
        <v>616</v>
      </c>
      <c r="B271" s="243" t="s">
        <v>811</v>
      </c>
      <c r="C271" s="240">
        <v>144.72846153846152</v>
      </c>
    </row>
    <row r="272" spans="1:3" s="226" customFormat="1" ht="11.25">
      <c r="A272" s="201" t="s">
        <v>616</v>
      </c>
      <c r="B272" s="243" t="s">
        <v>361</v>
      </c>
      <c r="C272" s="240">
        <v>233.81153846153848</v>
      </c>
    </row>
    <row r="273" spans="1:3" s="226" customFormat="1" ht="11.25">
      <c r="A273" s="201" t="s">
        <v>616</v>
      </c>
      <c r="B273" s="243" t="s">
        <v>813</v>
      </c>
      <c r="C273" s="240">
        <v>105.02307692307691</v>
      </c>
    </row>
    <row r="274" spans="1:3" s="226" customFormat="1" ht="11.25">
      <c r="A274" s="201" t="s">
        <v>616</v>
      </c>
      <c r="B274" s="243" t="s">
        <v>814</v>
      </c>
      <c r="C274" s="240">
        <v>165.33676923076925</v>
      </c>
    </row>
    <row r="275" spans="1:3" s="226" customFormat="1" ht="11.25">
      <c r="A275" s="201" t="s">
        <v>616</v>
      </c>
      <c r="B275" s="243" t="s">
        <v>617</v>
      </c>
      <c r="C275" s="240">
        <v>4.6259999999999994</v>
      </c>
    </row>
    <row r="276" spans="1:3" s="226" customFormat="1" ht="11.25">
      <c r="A276" s="201" t="s">
        <v>616</v>
      </c>
      <c r="B276" s="243" t="s">
        <v>399</v>
      </c>
      <c r="C276" s="240">
        <v>357.38561538461533</v>
      </c>
    </row>
    <row r="277" spans="1:3" s="226" customFormat="1" ht="11.25">
      <c r="A277" s="201" t="s">
        <v>616</v>
      </c>
      <c r="B277" s="243" t="s">
        <v>470</v>
      </c>
      <c r="C277" s="240">
        <v>65.849999999999994</v>
      </c>
    </row>
    <row r="278" spans="1:3" s="226" customFormat="1" ht="11.25">
      <c r="A278" s="201" t="s">
        <v>821</v>
      </c>
      <c r="B278" s="243" t="s">
        <v>817</v>
      </c>
      <c r="C278" s="240">
        <v>2881.6561538461547</v>
      </c>
    </row>
    <row r="279" spans="1:3" s="226" customFormat="1" ht="11.25">
      <c r="A279" s="201" t="s">
        <v>822</v>
      </c>
      <c r="B279" s="243" t="s">
        <v>819</v>
      </c>
      <c r="C279" s="240">
        <v>9.7884615384615383</v>
      </c>
    </row>
    <row r="280" spans="1:3" s="226" customFormat="1" ht="11.25">
      <c r="A280" s="201" t="s">
        <v>616</v>
      </c>
      <c r="B280" s="243" t="s">
        <v>823</v>
      </c>
      <c r="C280" s="240">
        <v>48.582692307692312</v>
      </c>
    </row>
    <row r="281" spans="1:3" s="226" customFormat="1" ht="11.25">
      <c r="A281" s="201" t="s">
        <v>824</v>
      </c>
      <c r="B281" s="243" t="s">
        <v>811</v>
      </c>
      <c r="C281" s="240">
        <v>2647.3665384615379</v>
      </c>
    </row>
    <row r="282" spans="1:3" s="226" customFormat="1" ht="11.25">
      <c r="A282" s="201" t="s">
        <v>616</v>
      </c>
      <c r="B282" s="243" t="s">
        <v>361</v>
      </c>
      <c r="C282" s="240">
        <v>22.888846153846153</v>
      </c>
    </row>
    <row r="283" spans="1:3" s="226" customFormat="1" ht="11.25">
      <c r="A283" s="201" t="s">
        <v>616</v>
      </c>
      <c r="B283" s="243" t="s">
        <v>813</v>
      </c>
      <c r="C283" s="240">
        <v>270.78492307692306</v>
      </c>
    </row>
    <row r="284" spans="1:3" s="226" customFormat="1" ht="11.25">
      <c r="A284" s="201" t="s">
        <v>616</v>
      </c>
      <c r="B284" s="243" t="s">
        <v>825</v>
      </c>
      <c r="C284" s="240">
        <v>136.17692307692309</v>
      </c>
    </row>
    <row r="285" spans="1:3" s="226" customFormat="1" ht="11.25">
      <c r="A285" s="201" t="s">
        <v>616</v>
      </c>
      <c r="B285" s="243" t="s">
        <v>814</v>
      </c>
      <c r="C285" s="240">
        <v>5.8780000000000001</v>
      </c>
    </row>
    <row r="286" spans="1:3" s="226" customFormat="1" ht="11.25">
      <c r="A286" s="201" t="s">
        <v>616</v>
      </c>
      <c r="B286" s="243" t="s">
        <v>465</v>
      </c>
      <c r="C286" s="240">
        <v>12.308</v>
      </c>
    </row>
    <row r="287" spans="1:3" s="226" customFormat="1" ht="11.25">
      <c r="A287" s="201" t="s">
        <v>616</v>
      </c>
      <c r="B287" s="243" t="s">
        <v>471</v>
      </c>
      <c r="C287" s="240">
        <v>21.9</v>
      </c>
    </row>
    <row r="288" spans="1:3" s="226" customFormat="1" ht="11.25">
      <c r="A288" s="201" t="s">
        <v>826</v>
      </c>
      <c r="B288" s="243" t="s">
        <v>817</v>
      </c>
      <c r="C288" s="240">
        <v>149.03461538461536</v>
      </c>
    </row>
    <row r="289" spans="1:5" s="226" customFormat="1" ht="11.25">
      <c r="A289" s="201" t="s">
        <v>616</v>
      </c>
      <c r="B289" s="243" t="s">
        <v>472</v>
      </c>
      <c r="C289" s="240">
        <v>1352.7696923076924</v>
      </c>
    </row>
    <row r="290" spans="1:5" s="226" customFormat="1" ht="11.25">
      <c r="A290" s="201" t="s">
        <v>418</v>
      </c>
      <c r="B290" s="243" t="s">
        <v>827</v>
      </c>
      <c r="C290" s="240">
        <v>113.39500000000001</v>
      </c>
    </row>
    <row r="291" spans="1:5" s="226" customFormat="1" ht="11.25">
      <c r="A291" s="201" t="s">
        <v>828</v>
      </c>
      <c r="B291" s="243" t="s">
        <v>327</v>
      </c>
      <c r="C291" s="240">
        <v>5.6634615384615383</v>
      </c>
    </row>
    <row r="292" spans="1:5" s="226" customFormat="1" ht="11.25">
      <c r="A292" s="201" t="s">
        <v>829</v>
      </c>
      <c r="B292" s="243" t="s">
        <v>830</v>
      </c>
      <c r="C292" s="240">
        <v>21.323076923076922</v>
      </c>
    </row>
    <row r="293" spans="1:5" s="226" customFormat="1" ht="11.25">
      <c r="A293" s="201" t="s">
        <v>831</v>
      </c>
      <c r="B293" s="243" t="s">
        <v>653</v>
      </c>
      <c r="C293" s="240">
        <v>15.913999999999998</v>
      </c>
    </row>
    <row r="294" spans="1:5" s="226" customFormat="1" ht="11.25">
      <c r="A294" s="201" t="s">
        <v>616</v>
      </c>
      <c r="B294" s="243" t="s">
        <v>832</v>
      </c>
      <c r="C294" s="240">
        <v>45.384615384615387</v>
      </c>
    </row>
    <row r="295" spans="1:5" s="226" customFormat="1" ht="11.25">
      <c r="A295" s="201" t="s">
        <v>383</v>
      </c>
      <c r="B295" s="243" t="s">
        <v>382</v>
      </c>
      <c r="C295" s="240">
        <v>33113.792846153912</v>
      </c>
    </row>
    <row r="296" spans="1:5" s="226" customFormat="1" ht="11.25">
      <c r="A296" s="201" t="s">
        <v>833</v>
      </c>
      <c r="B296" s="243" t="s">
        <v>834</v>
      </c>
      <c r="C296" s="240">
        <v>72.515999999999991</v>
      </c>
      <c r="E296" s="250"/>
    </row>
    <row r="297" spans="1:5" s="226" customFormat="1" ht="11.25">
      <c r="A297" s="201" t="s">
        <v>616</v>
      </c>
      <c r="B297" s="243" t="s">
        <v>835</v>
      </c>
      <c r="C297" s="240">
        <v>10.292999999999999</v>
      </c>
    </row>
    <row r="298" spans="1:5" s="226" customFormat="1" ht="11.25">
      <c r="A298" s="201" t="s">
        <v>616</v>
      </c>
      <c r="B298" s="243" t="s">
        <v>836</v>
      </c>
      <c r="C298" s="240">
        <v>61.821999999999996</v>
      </c>
    </row>
    <row r="299" spans="1:5" s="226" customFormat="1" ht="11.25">
      <c r="A299" s="201" t="s">
        <v>837</v>
      </c>
      <c r="B299" s="243" t="s">
        <v>838</v>
      </c>
      <c r="C299" s="240">
        <v>3.2307692307692308</v>
      </c>
    </row>
    <row r="300" spans="1:5" s="226" customFormat="1" ht="11.25">
      <c r="A300" s="201" t="s">
        <v>616</v>
      </c>
      <c r="B300" s="243" t="s">
        <v>839</v>
      </c>
      <c r="C300" s="240">
        <v>1.0153846153846156</v>
      </c>
    </row>
    <row r="301" spans="1:5" s="226" customFormat="1" ht="11.25">
      <c r="A301" s="201" t="s">
        <v>398</v>
      </c>
      <c r="B301" s="243" t="s">
        <v>325</v>
      </c>
      <c r="C301" s="240">
        <v>2.17</v>
      </c>
    </row>
    <row r="302" spans="1:5" s="226" customFormat="1" ht="11.25">
      <c r="A302" s="201" t="s">
        <v>616</v>
      </c>
      <c r="B302" s="243" t="s">
        <v>817</v>
      </c>
      <c r="C302" s="240">
        <v>3010.5736923076911</v>
      </c>
    </row>
    <row r="303" spans="1:5" s="226" customFormat="1" ht="11.25">
      <c r="A303" s="201" t="s">
        <v>616</v>
      </c>
      <c r="B303" s="243" t="s">
        <v>617</v>
      </c>
      <c r="C303" s="240">
        <v>416.43846153846158</v>
      </c>
    </row>
    <row r="304" spans="1:5" s="226" customFormat="1" ht="11.25">
      <c r="A304" s="201" t="s">
        <v>840</v>
      </c>
      <c r="B304" s="243" t="s">
        <v>841</v>
      </c>
      <c r="C304" s="240">
        <v>38.692307692307686</v>
      </c>
    </row>
    <row r="305" spans="1:3" s="226" customFormat="1" ht="11.25">
      <c r="A305" s="201" t="s">
        <v>616</v>
      </c>
      <c r="B305" s="243" t="s">
        <v>307</v>
      </c>
      <c r="C305" s="240">
        <v>21.326923076923077</v>
      </c>
    </row>
    <row r="306" spans="1:3" s="226" customFormat="1" ht="11.25">
      <c r="A306" s="201" t="s">
        <v>616</v>
      </c>
      <c r="B306" s="243" t="s">
        <v>733</v>
      </c>
      <c r="C306" s="240">
        <v>47.957692307692305</v>
      </c>
    </row>
    <row r="307" spans="1:3" s="226" customFormat="1" ht="11.25">
      <c r="A307" s="201" t="s">
        <v>616</v>
      </c>
      <c r="B307" s="243" t="s">
        <v>842</v>
      </c>
      <c r="C307" s="240">
        <v>3.5384615384615388</v>
      </c>
    </row>
    <row r="308" spans="1:3" s="226" customFormat="1" ht="11.25">
      <c r="A308" s="201" t="s">
        <v>616</v>
      </c>
      <c r="B308" s="243" t="s">
        <v>407</v>
      </c>
      <c r="C308" s="240">
        <v>8</v>
      </c>
    </row>
    <row r="309" spans="1:3" s="226" customFormat="1" ht="11.25">
      <c r="A309" s="201" t="s">
        <v>616</v>
      </c>
      <c r="B309" s="243" t="s">
        <v>438</v>
      </c>
      <c r="C309" s="240">
        <v>5.3461538461538458</v>
      </c>
    </row>
    <row r="310" spans="1:3" s="226" customFormat="1" ht="11.25">
      <c r="A310" s="201" t="s">
        <v>843</v>
      </c>
      <c r="B310" s="243" t="s">
        <v>407</v>
      </c>
      <c r="C310" s="240">
        <v>13.538461538461538</v>
      </c>
    </row>
    <row r="311" spans="1:3" s="226" customFormat="1" ht="11.25">
      <c r="A311" s="201" t="s">
        <v>844</v>
      </c>
      <c r="B311" s="243" t="s">
        <v>842</v>
      </c>
      <c r="C311" s="240">
        <v>4.5807692307692314</v>
      </c>
    </row>
    <row r="312" spans="1:3" s="226" customFormat="1" ht="11.25">
      <c r="A312" s="201" t="s">
        <v>616</v>
      </c>
      <c r="B312" s="243" t="s">
        <v>407</v>
      </c>
      <c r="C312" s="240">
        <v>78.642307692307696</v>
      </c>
    </row>
    <row r="313" spans="1:3" s="226" customFormat="1" ht="11.25">
      <c r="A313" s="201" t="s">
        <v>845</v>
      </c>
      <c r="B313" s="243" t="s">
        <v>407</v>
      </c>
      <c r="C313" s="240">
        <v>20.944999999999997</v>
      </c>
    </row>
    <row r="314" spans="1:3" s="226" customFormat="1" ht="11.25">
      <c r="A314" s="201" t="s">
        <v>846</v>
      </c>
      <c r="B314" s="243" t="s">
        <v>407</v>
      </c>
      <c r="C314" s="240">
        <v>10.52</v>
      </c>
    </row>
    <row r="315" spans="1:3" s="226" customFormat="1" ht="11.25">
      <c r="A315" s="201" t="s">
        <v>847</v>
      </c>
      <c r="B315" s="243" t="s">
        <v>728</v>
      </c>
      <c r="C315" s="240">
        <v>280.56307692307689</v>
      </c>
    </row>
    <row r="316" spans="1:3" s="226" customFormat="1" ht="11.25">
      <c r="A316" s="201" t="s">
        <v>616</v>
      </c>
      <c r="B316" s="243" t="s">
        <v>848</v>
      </c>
      <c r="C316" s="240">
        <v>11.711538461538462</v>
      </c>
    </row>
    <row r="317" spans="1:3" s="226" customFormat="1" ht="11.25">
      <c r="A317" s="201" t="s">
        <v>849</v>
      </c>
      <c r="B317" s="243" t="s">
        <v>850</v>
      </c>
      <c r="C317" s="240">
        <v>35.90384615384616</v>
      </c>
    </row>
    <row r="318" spans="1:3" s="226" customFormat="1" ht="11.25">
      <c r="A318" s="201" t="s">
        <v>616</v>
      </c>
      <c r="B318" s="243" t="s">
        <v>728</v>
      </c>
      <c r="C318" s="240">
        <v>4851.8884615384613</v>
      </c>
    </row>
    <row r="319" spans="1:3" s="226" customFormat="1" ht="11.25">
      <c r="A319" s="201" t="s">
        <v>851</v>
      </c>
      <c r="B319" s="243" t="s">
        <v>296</v>
      </c>
      <c r="C319" s="240">
        <v>2.976</v>
      </c>
    </row>
    <row r="320" spans="1:3" s="226" customFormat="1" ht="11.25">
      <c r="A320" s="201" t="s">
        <v>852</v>
      </c>
      <c r="B320" s="243" t="s">
        <v>853</v>
      </c>
      <c r="C320" s="240">
        <v>115.00000000000001</v>
      </c>
    </row>
    <row r="321" spans="1:3" s="226" customFormat="1" ht="11.25">
      <c r="A321" s="201" t="s">
        <v>313</v>
      </c>
      <c r="B321" s="243" t="s">
        <v>854</v>
      </c>
      <c r="C321" s="240">
        <v>57.08653846153846</v>
      </c>
    </row>
    <row r="322" spans="1:3" s="226" customFormat="1" ht="11.25">
      <c r="A322" s="201" t="s">
        <v>616</v>
      </c>
      <c r="B322" s="243" t="s">
        <v>855</v>
      </c>
      <c r="C322" s="240">
        <v>821.90576923076924</v>
      </c>
    </row>
    <row r="323" spans="1:3" s="226" customFormat="1" ht="11.25">
      <c r="A323" s="201" t="s">
        <v>616</v>
      </c>
      <c r="B323" s="243" t="s">
        <v>856</v>
      </c>
      <c r="C323" s="240">
        <v>4636.9130769230787</v>
      </c>
    </row>
    <row r="324" spans="1:3" s="226" customFormat="1" ht="11.25">
      <c r="A324" s="201" t="s">
        <v>857</v>
      </c>
      <c r="B324" s="243" t="s">
        <v>858</v>
      </c>
      <c r="C324" s="240">
        <v>11.902076923076923</v>
      </c>
    </row>
    <row r="325" spans="1:3" s="226" customFormat="1" ht="11.25">
      <c r="A325" s="201" t="s">
        <v>859</v>
      </c>
      <c r="B325" s="243" t="s">
        <v>860</v>
      </c>
      <c r="C325" s="240">
        <v>45.776923076923076</v>
      </c>
    </row>
    <row r="326" spans="1:3" s="226" customFormat="1" ht="11.25">
      <c r="A326" s="201" t="s">
        <v>616</v>
      </c>
      <c r="B326" s="243" t="s">
        <v>850</v>
      </c>
      <c r="C326" s="240">
        <v>37.376923076923084</v>
      </c>
    </row>
    <row r="327" spans="1:3" s="226" customFormat="1" ht="11.25">
      <c r="A327" s="201" t="s">
        <v>616</v>
      </c>
      <c r="B327" s="243" t="s">
        <v>728</v>
      </c>
      <c r="C327" s="240">
        <v>1215.7737692307692</v>
      </c>
    </row>
    <row r="328" spans="1:3" s="226" customFormat="1" ht="11.25">
      <c r="A328" s="201" t="s">
        <v>389</v>
      </c>
      <c r="B328" s="243" t="s">
        <v>861</v>
      </c>
      <c r="C328" s="240">
        <v>2.2692307692307692</v>
      </c>
    </row>
    <row r="329" spans="1:3" s="226" customFormat="1" ht="11.25">
      <c r="A329" s="201" t="s">
        <v>616</v>
      </c>
      <c r="B329" s="243" t="s">
        <v>862</v>
      </c>
      <c r="C329" s="240">
        <v>22.43269230769231</v>
      </c>
    </row>
    <row r="330" spans="1:3" s="226" customFormat="1" ht="11.25">
      <c r="A330" s="201" t="s">
        <v>863</v>
      </c>
      <c r="B330" s="243" t="s">
        <v>864</v>
      </c>
      <c r="C330" s="240">
        <v>45.853846153846156</v>
      </c>
    </row>
    <row r="331" spans="1:3" s="226" customFormat="1" ht="11.25">
      <c r="A331" s="201" t="s">
        <v>865</v>
      </c>
      <c r="B331" s="243" t="s">
        <v>866</v>
      </c>
      <c r="C331" s="240">
        <v>3.34</v>
      </c>
    </row>
    <row r="332" spans="1:3" s="226" customFormat="1" ht="11.25">
      <c r="A332" s="201" t="s">
        <v>867</v>
      </c>
      <c r="B332" s="243" t="s">
        <v>868</v>
      </c>
      <c r="C332" s="240">
        <v>132.59438461538466</v>
      </c>
    </row>
    <row r="333" spans="1:3" s="226" customFormat="1" ht="11.25">
      <c r="A333" s="201" t="s">
        <v>869</v>
      </c>
      <c r="B333" s="243" t="s">
        <v>362</v>
      </c>
      <c r="C333" s="240">
        <v>33.325461538461539</v>
      </c>
    </row>
    <row r="334" spans="1:3" s="226" customFormat="1" ht="11.25">
      <c r="A334" s="201" t="s">
        <v>870</v>
      </c>
      <c r="B334" s="243" t="s">
        <v>633</v>
      </c>
      <c r="C334" s="240">
        <v>18.93269230769231</v>
      </c>
    </row>
    <row r="335" spans="1:3" s="226" customFormat="1" ht="11.25">
      <c r="A335" s="201" t="s">
        <v>871</v>
      </c>
      <c r="B335" s="243" t="s">
        <v>633</v>
      </c>
      <c r="C335" s="240">
        <v>1.198076923076923</v>
      </c>
    </row>
    <row r="336" spans="1:3" s="226" customFormat="1" ht="11.25">
      <c r="A336" s="201" t="s">
        <v>872</v>
      </c>
      <c r="B336" s="243" t="s">
        <v>633</v>
      </c>
      <c r="C336" s="240">
        <v>210.85899999999998</v>
      </c>
    </row>
    <row r="337" spans="1:3" s="226" customFormat="1" ht="11.25">
      <c r="A337" s="201" t="s">
        <v>873</v>
      </c>
      <c r="B337" s="243" t="s">
        <v>804</v>
      </c>
      <c r="C337" s="240">
        <v>176.92000000000002</v>
      </c>
    </row>
    <row r="338" spans="1:3" s="226" customFormat="1" ht="11.25">
      <c r="A338" s="201" t="s">
        <v>874</v>
      </c>
      <c r="B338" s="243" t="s">
        <v>858</v>
      </c>
      <c r="C338" s="240">
        <v>1.3384615384615384</v>
      </c>
    </row>
    <row r="339" spans="1:3" s="226" customFormat="1" ht="11.25">
      <c r="A339" s="201" t="s">
        <v>875</v>
      </c>
      <c r="B339" s="243" t="s">
        <v>804</v>
      </c>
      <c r="C339" s="240">
        <v>354.36153846153854</v>
      </c>
    </row>
    <row r="340" spans="1:3" s="226" customFormat="1" ht="11.25">
      <c r="A340" s="201" t="s">
        <v>393</v>
      </c>
      <c r="B340" s="243" t="s">
        <v>876</v>
      </c>
      <c r="C340" s="240">
        <v>53.641999999999996</v>
      </c>
    </row>
    <row r="341" spans="1:3" s="226" customFormat="1" ht="11.25">
      <c r="A341" s="201" t="s">
        <v>616</v>
      </c>
      <c r="B341" s="243" t="s">
        <v>233</v>
      </c>
      <c r="C341" s="240">
        <v>68.293000000000006</v>
      </c>
    </row>
    <row r="342" spans="1:3" s="226" customFormat="1" ht="11.25">
      <c r="A342" s="201" t="s">
        <v>616</v>
      </c>
      <c r="B342" s="243" t="s">
        <v>877</v>
      </c>
      <c r="C342" s="240">
        <v>1922.3604615384615</v>
      </c>
    </row>
    <row r="343" spans="1:3" s="226" customFormat="1" ht="11.25">
      <c r="A343" s="201" t="s">
        <v>616</v>
      </c>
      <c r="B343" s="243" t="s">
        <v>392</v>
      </c>
      <c r="C343" s="240">
        <v>10159.023692307695</v>
      </c>
    </row>
    <row r="344" spans="1:3" s="226" customFormat="1" ht="11.25">
      <c r="A344" s="201" t="s">
        <v>616</v>
      </c>
      <c r="B344" s="243" t="s">
        <v>864</v>
      </c>
      <c r="C344" s="240">
        <v>78.058000000000007</v>
      </c>
    </row>
    <row r="345" spans="1:3" s="226" customFormat="1" ht="11.25">
      <c r="A345" s="201" t="s">
        <v>616</v>
      </c>
      <c r="B345" s="243" t="s">
        <v>878</v>
      </c>
      <c r="C345" s="240">
        <v>378.06153846153848</v>
      </c>
    </row>
    <row r="346" spans="1:3" s="226" customFormat="1" ht="11.25">
      <c r="A346" s="201" t="s">
        <v>616</v>
      </c>
      <c r="B346" s="243" t="s">
        <v>394</v>
      </c>
      <c r="C346" s="240">
        <v>8508.4657692307646</v>
      </c>
    </row>
    <row r="347" spans="1:3" s="226" customFormat="1" ht="11.25">
      <c r="A347" s="201" t="s">
        <v>616</v>
      </c>
      <c r="B347" s="243" t="s">
        <v>879</v>
      </c>
      <c r="C347" s="240">
        <v>149.29230769230767</v>
      </c>
    </row>
    <row r="348" spans="1:3" s="226" customFormat="1" ht="11.25">
      <c r="A348" s="201" t="s">
        <v>880</v>
      </c>
      <c r="B348" s="243" t="s">
        <v>392</v>
      </c>
      <c r="C348" s="240">
        <v>3.35</v>
      </c>
    </row>
    <row r="349" spans="1:3" s="226" customFormat="1" ht="11.25">
      <c r="A349" s="201" t="s">
        <v>616</v>
      </c>
      <c r="B349" s="243" t="s">
        <v>394</v>
      </c>
      <c r="C349" s="240">
        <v>92.677307692307679</v>
      </c>
    </row>
    <row r="350" spans="1:3" s="226" customFormat="1" ht="11.25">
      <c r="A350" s="201" t="s">
        <v>881</v>
      </c>
      <c r="B350" s="243" t="s">
        <v>394</v>
      </c>
      <c r="C350" s="240">
        <v>27.030769230769231</v>
      </c>
    </row>
    <row r="351" spans="1:3" s="226" customFormat="1" ht="11.25">
      <c r="A351" s="201" t="s">
        <v>882</v>
      </c>
      <c r="B351" s="243" t="s">
        <v>394</v>
      </c>
      <c r="C351" s="240">
        <v>710.20299999999997</v>
      </c>
    </row>
    <row r="352" spans="1:3" s="226" customFormat="1" ht="11.25">
      <c r="A352" s="201" t="s">
        <v>883</v>
      </c>
      <c r="B352" s="243" t="s">
        <v>777</v>
      </c>
      <c r="C352" s="240">
        <v>186.38715384615386</v>
      </c>
    </row>
    <row r="353" spans="1:3" s="226" customFormat="1" ht="11.25">
      <c r="A353" s="201" t="s">
        <v>616</v>
      </c>
      <c r="B353" s="243" t="s">
        <v>392</v>
      </c>
      <c r="C353" s="240">
        <v>64.763999999999996</v>
      </c>
    </row>
    <row r="354" spans="1:3" s="226" customFormat="1" ht="11.25">
      <c r="A354" s="201" t="s">
        <v>616</v>
      </c>
      <c r="B354" s="243" t="s">
        <v>817</v>
      </c>
      <c r="C354" s="240">
        <v>0.79</v>
      </c>
    </row>
    <row r="355" spans="1:3" s="226" customFormat="1" ht="11.25">
      <c r="A355" s="201" t="s">
        <v>616</v>
      </c>
      <c r="B355" s="243" t="s">
        <v>884</v>
      </c>
      <c r="C355" s="240">
        <v>11.34</v>
      </c>
    </row>
    <row r="356" spans="1:3" s="226" customFormat="1" ht="11.25">
      <c r="A356" s="201" t="s">
        <v>885</v>
      </c>
      <c r="B356" s="243" t="s">
        <v>622</v>
      </c>
      <c r="C356" s="240">
        <v>97.841769230769245</v>
      </c>
    </row>
    <row r="357" spans="1:3" s="226" customFormat="1" ht="11.25">
      <c r="A357" s="201" t="s">
        <v>616</v>
      </c>
      <c r="B357" s="243" t="s">
        <v>886</v>
      </c>
      <c r="C357" s="240">
        <v>238.846</v>
      </c>
    </row>
    <row r="358" spans="1:3" s="226" customFormat="1" ht="11.25">
      <c r="A358" s="201" t="s">
        <v>887</v>
      </c>
      <c r="B358" s="243" t="s">
        <v>878</v>
      </c>
      <c r="C358" s="240">
        <v>244.79807692307696</v>
      </c>
    </row>
    <row r="359" spans="1:3" s="226" customFormat="1" ht="11.25">
      <c r="A359" s="201" t="s">
        <v>286</v>
      </c>
      <c r="B359" s="243" t="s">
        <v>285</v>
      </c>
      <c r="C359" s="240">
        <v>3171.0600769230778</v>
      </c>
    </row>
    <row r="360" spans="1:3" s="226" customFormat="1" ht="11.25">
      <c r="A360" s="201" t="s">
        <v>616</v>
      </c>
      <c r="B360" s="243" t="s">
        <v>287</v>
      </c>
      <c r="C360" s="240">
        <v>224.66423076923076</v>
      </c>
    </row>
    <row r="361" spans="1:3" s="226" customFormat="1" ht="11.25">
      <c r="A361" s="201" t="s">
        <v>616</v>
      </c>
      <c r="B361" s="243" t="s">
        <v>290</v>
      </c>
      <c r="C361" s="240">
        <v>6295.0756153846132</v>
      </c>
    </row>
    <row r="362" spans="1:3" s="226" customFormat="1" ht="11.25">
      <c r="A362" s="201" t="s">
        <v>888</v>
      </c>
      <c r="B362" s="243" t="s">
        <v>285</v>
      </c>
      <c r="C362" s="240">
        <v>34.17307692307692</v>
      </c>
    </row>
    <row r="363" spans="1:3" s="226" customFormat="1" ht="11.25">
      <c r="A363" s="201" t="s">
        <v>889</v>
      </c>
      <c r="B363" s="243" t="s">
        <v>255</v>
      </c>
      <c r="C363" s="240">
        <v>11.065384615384616</v>
      </c>
    </row>
    <row r="364" spans="1:3" s="226" customFormat="1" ht="11.25">
      <c r="A364" s="201" t="s">
        <v>616</v>
      </c>
      <c r="B364" s="243" t="s">
        <v>890</v>
      </c>
      <c r="C364" s="240">
        <v>14.884615384615385</v>
      </c>
    </row>
    <row r="365" spans="1:3" s="226" customFormat="1" ht="11.25">
      <c r="A365" s="201" t="s">
        <v>616</v>
      </c>
      <c r="B365" s="243" t="s">
        <v>891</v>
      </c>
      <c r="C365" s="240">
        <v>15.884615384615385</v>
      </c>
    </row>
    <row r="366" spans="1:3" s="226" customFormat="1" ht="11.25">
      <c r="A366" s="201" t="s">
        <v>616</v>
      </c>
      <c r="B366" s="243" t="s">
        <v>892</v>
      </c>
      <c r="C366" s="240">
        <v>527.73192307692318</v>
      </c>
    </row>
    <row r="367" spans="1:3" s="226" customFormat="1" ht="11.25">
      <c r="A367" s="201" t="s">
        <v>616</v>
      </c>
      <c r="B367" s="243" t="s">
        <v>893</v>
      </c>
      <c r="C367" s="240">
        <v>4.5500000000000007</v>
      </c>
    </row>
    <row r="368" spans="1:3" s="226" customFormat="1" ht="11.25">
      <c r="A368" s="201" t="s">
        <v>616</v>
      </c>
      <c r="B368" s="243" t="s">
        <v>894</v>
      </c>
      <c r="C368" s="240">
        <v>26.596153846153847</v>
      </c>
    </row>
    <row r="369" spans="1:3" s="226" customFormat="1" ht="11.25">
      <c r="A369" s="201" t="s">
        <v>616</v>
      </c>
      <c r="B369" s="243" t="s">
        <v>766</v>
      </c>
      <c r="C369" s="240">
        <v>237.53884615384612</v>
      </c>
    </row>
    <row r="370" spans="1:3" s="226" customFormat="1" ht="11.25">
      <c r="A370" s="201" t="s">
        <v>616</v>
      </c>
      <c r="B370" s="243" t="s">
        <v>895</v>
      </c>
      <c r="C370" s="240">
        <v>858.93323076923059</v>
      </c>
    </row>
    <row r="371" spans="1:3" s="226" customFormat="1" ht="11.25">
      <c r="A371" s="201" t="s">
        <v>616</v>
      </c>
      <c r="B371" s="243" t="s">
        <v>896</v>
      </c>
      <c r="C371" s="240">
        <v>110.56923076923076</v>
      </c>
    </row>
    <row r="372" spans="1:3" s="226" customFormat="1" ht="11.25">
      <c r="A372" s="201" t="s">
        <v>616</v>
      </c>
      <c r="B372" s="243" t="s">
        <v>897</v>
      </c>
      <c r="C372" s="240">
        <v>3.3653846153846154</v>
      </c>
    </row>
    <row r="373" spans="1:3" s="226" customFormat="1" ht="11.25">
      <c r="A373" s="201" t="s">
        <v>616</v>
      </c>
      <c r="B373" s="243" t="s">
        <v>768</v>
      </c>
      <c r="C373" s="240">
        <v>39.90384615384616</v>
      </c>
    </row>
    <row r="374" spans="1:3" s="226" customFormat="1" ht="11.25">
      <c r="A374" s="201" t="s">
        <v>616</v>
      </c>
      <c r="B374" s="243" t="s">
        <v>454</v>
      </c>
      <c r="C374" s="240">
        <v>548.43423076923079</v>
      </c>
    </row>
    <row r="375" spans="1:3" s="226" customFormat="1" ht="11.25">
      <c r="A375" s="201" t="s">
        <v>616</v>
      </c>
      <c r="B375" s="243" t="s">
        <v>898</v>
      </c>
      <c r="C375" s="240">
        <v>110.86538461538461</v>
      </c>
    </row>
    <row r="376" spans="1:3" s="226" customFormat="1" ht="11.25">
      <c r="A376" s="201" t="s">
        <v>616</v>
      </c>
      <c r="B376" s="243" t="s">
        <v>899</v>
      </c>
      <c r="C376" s="240">
        <v>65.230769230769226</v>
      </c>
    </row>
    <row r="377" spans="1:3" s="226" customFormat="1" ht="11.25">
      <c r="A377" s="201" t="s">
        <v>215</v>
      </c>
      <c r="B377" s="243" t="s">
        <v>214</v>
      </c>
      <c r="C377" s="240">
        <v>16512.082692307689</v>
      </c>
    </row>
    <row r="378" spans="1:3" s="226" customFormat="1" ht="11.25">
      <c r="A378" s="201" t="s">
        <v>616</v>
      </c>
      <c r="B378" s="243" t="s">
        <v>385</v>
      </c>
      <c r="C378" s="240">
        <v>7.634615384615385</v>
      </c>
    </row>
    <row r="379" spans="1:3" s="226" customFormat="1" ht="11.25">
      <c r="A379" s="201" t="s">
        <v>616</v>
      </c>
      <c r="B379" s="243" t="s">
        <v>900</v>
      </c>
      <c r="C379" s="240">
        <v>6.5</v>
      </c>
    </row>
    <row r="380" spans="1:3" s="226" customFormat="1" ht="11.25">
      <c r="A380" s="201" t="s">
        <v>901</v>
      </c>
      <c r="B380" s="243" t="s">
        <v>900</v>
      </c>
      <c r="C380" s="240">
        <v>24.940384615384616</v>
      </c>
    </row>
    <row r="381" spans="1:3" s="226" customFormat="1" ht="11.25">
      <c r="A381" s="201" t="s">
        <v>616</v>
      </c>
      <c r="B381" s="243" t="s">
        <v>902</v>
      </c>
      <c r="C381" s="240">
        <v>181.58076923076925</v>
      </c>
    </row>
    <row r="382" spans="1:3" s="226" customFormat="1" ht="11.25">
      <c r="A382" s="201" t="s">
        <v>903</v>
      </c>
      <c r="B382" s="243" t="s">
        <v>788</v>
      </c>
      <c r="C382" s="240">
        <v>9.4423076923076934</v>
      </c>
    </row>
    <row r="383" spans="1:3" s="226" customFormat="1" ht="11.25">
      <c r="A383" s="201" t="s">
        <v>904</v>
      </c>
      <c r="B383" s="243" t="s">
        <v>459</v>
      </c>
      <c r="C383" s="240">
        <v>665.84561538461526</v>
      </c>
    </row>
    <row r="384" spans="1:3" s="226" customFormat="1" ht="11.25">
      <c r="A384" s="201" t="s">
        <v>616</v>
      </c>
      <c r="B384" s="243" t="s">
        <v>905</v>
      </c>
      <c r="C384" s="240">
        <v>27.846153846153843</v>
      </c>
    </row>
    <row r="385" spans="1:3" s="226" customFormat="1" ht="11.25">
      <c r="A385" s="201" t="s">
        <v>616</v>
      </c>
      <c r="B385" s="243" t="s">
        <v>711</v>
      </c>
      <c r="C385" s="240">
        <v>6.1688461538461539</v>
      </c>
    </row>
    <row r="386" spans="1:3" s="226" customFormat="1" ht="11.25">
      <c r="A386" s="201" t="s">
        <v>906</v>
      </c>
      <c r="B386" s="243" t="s">
        <v>907</v>
      </c>
      <c r="C386" s="240">
        <v>5.3326923076923078</v>
      </c>
    </row>
    <row r="387" spans="1:3" s="226" customFormat="1" ht="11.25">
      <c r="A387" s="201" t="s">
        <v>616</v>
      </c>
      <c r="B387" s="243" t="s">
        <v>384</v>
      </c>
      <c r="C387" s="240">
        <v>16.961538461538463</v>
      </c>
    </row>
    <row r="388" spans="1:3" s="226" customFormat="1" ht="11.25">
      <c r="A388" s="201" t="s">
        <v>616</v>
      </c>
      <c r="B388" s="243" t="s">
        <v>908</v>
      </c>
      <c r="C388" s="240">
        <v>0.62692307692307692</v>
      </c>
    </row>
    <row r="389" spans="1:3" s="226" customFormat="1" ht="11.25">
      <c r="A389" s="201" t="s">
        <v>616</v>
      </c>
      <c r="B389" s="243" t="s">
        <v>909</v>
      </c>
      <c r="C389" s="240">
        <v>43.905615384615388</v>
      </c>
    </row>
    <row r="390" spans="1:3" s="226" customFormat="1" ht="11.25">
      <c r="A390" s="201" t="s">
        <v>910</v>
      </c>
      <c r="B390" s="243" t="s">
        <v>911</v>
      </c>
      <c r="C390" s="240">
        <v>1652.7385384615379</v>
      </c>
    </row>
    <row r="391" spans="1:3" s="226" customFormat="1" ht="11.25">
      <c r="A391" s="201" t="s">
        <v>616</v>
      </c>
      <c r="B391" s="243" t="s">
        <v>912</v>
      </c>
      <c r="C391" s="240">
        <v>13.85576923076923</v>
      </c>
    </row>
    <row r="392" spans="1:3" s="226" customFormat="1" ht="11.25">
      <c r="A392" s="201" t="s">
        <v>616</v>
      </c>
      <c r="B392" s="243" t="s">
        <v>774</v>
      </c>
      <c r="C392" s="240">
        <v>14.489384615384616</v>
      </c>
    </row>
    <row r="393" spans="1:3" s="226" customFormat="1" ht="11.25">
      <c r="A393" s="201" t="s">
        <v>913</v>
      </c>
      <c r="B393" s="243" t="s">
        <v>774</v>
      </c>
      <c r="C393" s="240">
        <v>3.3538461538461539</v>
      </c>
    </row>
    <row r="394" spans="1:3" s="226" customFormat="1" ht="11.25">
      <c r="A394" s="201" t="s">
        <v>914</v>
      </c>
      <c r="B394" s="243" t="s">
        <v>876</v>
      </c>
      <c r="C394" s="240">
        <v>12.356</v>
      </c>
    </row>
    <row r="395" spans="1:3" s="226" customFormat="1" ht="11.25">
      <c r="A395" s="201" t="s">
        <v>616</v>
      </c>
      <c r="B395" s="243" t="s">
        <v>911</v>
      </c>
      <c r="C395" s="240">
        <v>96.627692307692314</v>
      </c>
    </row>
    <row r="396" spans="1:3" s="226" customFormat="1" ht="11.25">
      <c r="A396" s="201" t="s">
        <v>915</v>
      </c>
      <c r="B396" s="243" t="s">
        <v>307</v>
      </c>
      <c r="C396" s="240">
        <v>19.22</v>
      </c>
    </row>
    <row r="397" spans="1:3" s="226" customFormat="1" ht="11.25">
      <c r="A397" s="201" t="s">
        <v>916</v>
      </c>
      <c r="B397" s="243" t="s">
        <v>917</v>
      </c>
      <c r="C397" s="240">
        <v>4.4038461538461542</v>
      </c>
    </row>
    <row r="398" spans="1:3" s="226" customFormat="1" ht="11.25">
      <c r="A398" s="201" t="s">
        <v>616</v>
      </c>
      <c r="B398" s="243" t="s">
        <v>636</v>
      </c>
      <c r="C398" s="240">
        <v>55.674999999999997</v>
      </c>
    </row>
    <row r="399" spans="1:3" s="226" customFormat="1" ht="11.25">
      <c r="A399" s="201" t="s">
        <v>616</v>
      </c>
      <c r="B399" s="247" t="s">
        <v>918</v>
      </c>
      <c r="C399" s="240">
        <v>4.3461538461538458</v>
      </c>
    </row>
    <row r="400" spans="1:3" s="226" customFormat="1" ht="11.25">
      <c r="A400" s="201" t="s">
        <v>258</v>
      </c>
      <c r="B400" s="243" t="s">
        <v>917</v>
      </c>
      <c r="C400" s="240">
        <v>44.917307692307702</v>
      </c>
    </row>
    <row r="401" spans="1:3" s="226" customFormat="1" ht="11.25">
      <c r="A401" s="201" t="s">
        <v>616</v>
      </c>
      <c r="B401" s="243" t="s">
        <v>636</v>
      </c>
      <c r="C401" s="240">
        <v>363.59492307692312</v>
      </c>
    </row>
    <row r="402" spans="1:3" s="226" customFormat="1" ht="11.25">
      <c r="A402" s="201" t="s">
        <v>420</v>
      </c>
      <c r="B402" s="243" t="s">
        <v>419</v>
      </c>
      <c r="C402" s="240">
        <v>4773.1856923076948</v>
      </c>
    </row>
    <row r="403" spans="1:3" s="226" customFormat="1" ht="11.25">
      <c r="A403" s="201" t="s">
        <v>919</v>
      </c>
      <c r="B403" s="243" t="s">
        <v>344</v>
      </c>
      <c r="C403" s="240">
        <v>0.41538461538461541</v>
      </c>
    </row>
    <row r="404" spans="1:3" s="226" customFormat="1" ht="11.25">
      <c r="A404" s="201" t="s">
        <v>920</v>
      </c>
      <c r="B404" s="243" t="s">
        <v>439</v>
      </c>
      <c r="C404" s="240">
        <v>122.39730769230766</v>
      </c>
    </row>
    <row r="405" spans="1:3" s="226" customFormat="1" ht="11.25">
      <c r="A405" s="201" t="s">
        <v>249</v>
      </c>
      <c r="B405" s="243" t="s">
        <v>248</v>
      </c>
      <c r="C405" s="240">
        <v>287.28792307692316</v>
      </c>
    </row>
    <row r="406" spans="1:3" s="226" customFormat="1" ht="11.25">
      <c r="A406" s="201" t="s">
        <v>616</v>
      </c>
      <c r="B406" s="243" t="s">
        <v>294</v>
      </c>
      <c r="C406" s="240">
        <v>45.223076923076931</v>
      </c>
    </row>
    <row r="407" spans="1:3" s="226" customFormat="1" ht="11.25">
      <c r="A407" s="201" t="s">
        <v>616</v>
      </c>
      <c r="B407" s="243" t="s">
        <v>307</v>
      </c>
      <c r="C407" s="240">
        <v>507.90076923076913</v>
      </c>
    </row>
    <row r="408" spans="1:3" s="226" customFormat="1" ht="11.25">
      <c r="A408" s="201" t="s">
        <v>616</v>
      </c>
      <c r="B408" s="243" t="s">
        <v>439</v>
      </c>
      <c r="C408" s="240">
        <v>69.393923076923073</v>
      </c>
    </row>
    <row r="409" spans="1:3" s="226" customFormat="1" ht="11.25">
      <c r="A409" s="201" t="s">
        <v>308</v>
      </c>
      <c r="B409" s="243" t="s">
        <v>307</v>
      </c>
      <c r="C409" s="240">
        <v>171.00215384615387</v>
      </c>
    </row>
    <row r="410" spans="1:3" s="226" customFormat="1" ht="11.25">
      <c r="A410" s="201" t="s">
        <v>616</v>
      </c>
      <c r="B410" s="243" t="s">
        <v>921</v>
      </c>
      <c r="C410" s="240">
        <v>5.46</v>
      </c>
    </row>
    <row r="411" spans="1:3" s="226" customFormat="1" ht="11.25">
      <c r="A411" s="201" t="s">
        <v>616</v>
      </c>
      <c r="B411" s="243" t="s">
        <v>439</v>
      </c>
      <c r="C411" s="240">
        <v>6.1852307692307695</v>
      </c>
    </row>
    <row r="412" spans="1:3" s="226" customFormat="1" ht="11.25">
      <c r="A412" s="201" t="s">
        <v>922</v>
      </c>
      <c r="B412" s="243" t="s">
        <v>307</v>
      </c>
      <c r="C412" s="240">
        <v>4.125</v>
      </c>
    </row>
    <row r="413" spans="1:3" s="226" customFormat="1" ht="11.25">
      <c r="A413" s="201" t="s">
        <v>923</v>
      </c>
      <c r="B413" s="243" t="s">
        <v>924</v>
      </c>
      <c r="C413" s="240">
        <v>6.2028461538461537</v>
      </c>
    </row>
    <row r="414" spans="1:3" s="226" customFormat="1" ht="11.25">
      <c r="A414" s="201" t="s">
        <v>616</v>
      </c>
      <c r="B414" s="243" t="s">
        <v>435</v>
      </c>
      <c r="C414" s="240">
        <v>4.3730769230769235</v>
      </c>
    </row>
    <row r="415" spans="1:3" s="226" customFormat="1" ht="11.25">
      <c r="A415" s="201" t="s">
        <v>616</v>
      </c>
      <c r="B415" s="243" t="s">
        <v>925</v>
      </c>
      <c r="C415" s="240">
        <v>137.33000000000001</v>
      </c>
    </row>
    <row r="416" spans="1:3" s="226" customFormat="1" ht="11.25">
      <c r="A416" s="201" t="s">
        <v>616</v>
      </c>
      <c r="B416" s="243" t="s">
        <v>866</v>
      </c>
      <c r="C416" s="240">
        <v>56.769230769230766</v>
      </c>
    </row>
    <row r="417" spans="1:5" s="226" customFormat="1" ht="11.25">
      <c r="A417" s="201" t="s">
        <v>616</v>
      </c>
      <c r="B417" s="243" t="s">
        <v>926</v>
      </c>
      <c r="C417" s="240">
        <v>463.30192307692306</v>
      </c>
    </row>
    <row r="418" spans="1:5" s="226" customFormat="1" ht="11.25">
      <c r="A418" s="201" t="s">
        <v>927</v>
      </c>
      <c r="B418" s="243" t="s">
        <v>772</v>
      </c>
      <c r="C418" s="240">
        <v>142.9949230769231</v>
      </c>
      <c r="E418" s="250">
        <f>SUM(C418:C418)</f>
        <v>142.9949230769231</v>
      </c>
    </row>
    <row r="419" spans="1:5" s="226" customFormat="1" ht="11.25">
      <c r="A419" s="201" t="s">
        <v>616</v>
      </c>
      <c r="B419" s="243" t="s">
        <v>928</v>
      </c>
      <c r="C419" s="240">
        <v>215.68923076923076</v>
      </c>
    </row>
    <row r="420" spans="1:5" s="226" customFormat="1" ht="11.25">
      <c r="A420" s="201" t="s">
        <v>929</v>
      </c>
      <c r="B420" s="243" t="s">
        <v>930</v>
      </c>
      <c r="C420" s="240">
        <v>5.33</v>
      </c>
    </row>
    <row r="421" spans="1:5" s="226" customFormat="1" ht="11.25">
      <c r="A421" s="201" t="s">
        <v>288</v>
      </c>
      <c r="B421" s="243" t="s">
        <v>931</v>
      </c>
      <c r="C421" s="240">
        <v>271.29807692307691</v>
      </c>
    </row>
    <row r="422" spans="1:5" s="226" customFormat="1" ht="11.25">
      <c r="A422" s="201" t="s">
        <v>616</v>
      </c>
      <c r="B422" s="243" t="s">
        <v>932</v>
      </c>
      <c r="C422" s="240">
        <v>2.9230769230769234</v>
      </c>
    </row>
    <row r="423" spans="1:5" s="226" customFormat="1" ht="11.25">
      <c r="A423" s="201" t="s">
        <v>616</v>
      </c>
      <c r="B423" s="243" t="s">
        <v>285</v>
      </c>
      <c r="C423" s="240">
        <v>147.27884615384616</v>
      </c>
    </row>
    <row r="424" spans="1:5" s="226" customFormat="1" ht="11.25">
      <c r="A424" s="201" t="s">
        <v>616</v>
      </c>
      <c r="B424" s="243" t="s">
        <v>287</v>
      </c>
      <c r="C424" s="240">
        <v>35740.030692307701</v>
      </c>
    </row>
    <row r="425" spans="1:5" s="226" customFormat="1" ht="11.25">
      <c r="A425" s="201" t="s">
        <v>616</v>
      </c>
      <c r="B425" s="243" t="s">
        <v>290</v>
      </c>
      <c r="C425" s="240">
        <v>179.7396153846154</v>
      </c>
    </row>
    <row r="426" spans="1:5" s="226" customFormat="1" ht="11.25">
      <c r="A426" s="201" t="s">
        <v>616</v>
      </c>
      <c r="B426" s="243" t="s">
        <v>291</v>
      </c>
      <c r="C426" s="240">
        <v>241.13846153846157</v>
      </c>
    </row>
    <row r="427" spans="1:5" s="226" customFormat="1" ht="11.25">
      <c r="A427" s="201" t="s">
        <v>326</v>
      </c>
      <c r="B427" s="243" t="s">
        <v>933</v>
      </c>
      <c r="C427" s="240">
        <v>1.72</v>
      </c>
    </row>
    <row r="428" spans="1:5" s="226" customFormat="1" ht="11.25">
      <c r="A428" s="201" t="s">
        <v>616</v>
      </c>
      <c r="B428" s="243" t="s">
        <v>325</v>
      </c>
      <c r="C428" s="240">
        <v>2453.5686923076937</v>
      </c>
    </row>
    <row r="429" spans="1:5" s="226" customFormat="1" ht="11.25">
      <c r="A429" s="201" t="s">
        <v>616</v>
      </c>
      <c r="B429" s="243" t="s">
        <v>651</v>
      </c>
      <c r="C429" s="240">
        <v>2.72</v>
      </c>
    </row>
    <row r="430" spans="1:5" s="226" customFormat="1" ht="11.25">
      <c r="A430" s="201" t="s">
        <v>616</v>
      </c>
      <c r="B430" s="243" t="s">
        <v>392</v>
      </c>
      <c r="C430" s="240">
        <v>2.4900000000000002</v>
      </c>
    </row>
    <row r="431" spans="1:5" s="226" customFormat="1" ht="11.25">
      <c r="A431" s="201" t="s">
        <v>934</v>
      </c>
      <c r="B431" s="243" t="s">
        <v>325</v>
      </c>
      <c r="C431" s="240">
        <v>2.2096153846153848</v>
      </c>
    </row>
    <row r="432" spans="1:5" s="226" customFormat="1" ht="11.25">
      <c r="A432" s="201" t="s">
        <v>935</v>
      </c>
      <c r="B432" s="243" t="s">
        <v>309</v>
      </c>
      <c r="C432" s="240">
        <v>2.7038461538461536</v>
      </c>
    </row>
    <row r="433" spans="1:3" s="226" customFormat="1" ht="11.25">
      <c r="A433" s="201" t="s">
        <v>936</v>
      </c>
      <c r="B433" s="243" t="s">
        <v>675</v>
      </c>
      <c r="C433" s="240">
        <v>109.31538461538462</v>
      </c>
    </row>
    <row r="434" spans="1:3" s="226" customFormat="1" ht="11.25">
      <c r="A434" s="201" t="s">
        <v>616</v>
      </c>
      <c r="B434" s="243" t="s">
        <v>937</v>
      </c>
      <c r="C434" s="240">
        <v>23.72</v>
      </c>
    </row>
    <row r="435" spans="1:3" s="226" customFormat="1" ht="11.25">
      <c r="A435" s="201" t="s">
        <v>938</v>
      </c>
      <c r="B435" s="243" t="s">
        <v>376</v>
      </c>
      <c r="C435" s="240">
        <v>82.811999999999998</v>
      </c>
    </row>
    <row r="436" spans="1:3" s="226" customFormat="1" ht="11.25">
      <c r="A436" s="201" t="s">
        <v>616</v>
      </c>
      <c r="B436" s="243" t="s">
        <v>939</v>
      </c>
      <c r="C436" s="240">
        <v>98.492307692307691</v>
      </c>
    </row>
    <row r="437" spans="1:3" s="226" customFormat="1" ht="11.25">
      <c r="A437" s="201" t="s">
        <v>940</v>
      </c>
      <c r="B437" s="243" t="s">
        <v>240</v>
      </c>
      <c r="C437" s="240">
        <v>843.63823076923097</v>
      </c>
    </row>
    <row r="438" spans="1:3" s="226" customFormat="1" ht="11.25">
      <c r="A438" s="201" t="s">
        <v>616</v>
      </c>
      <c r="B438" s="243" t="s">
        <v>853</v>
      </c>
      <c r="C438" s="240">
        <v>1720.7040769230771</v>
      </c>
    </row>
    <row r="439" spans="1:3" s="226" customFormat="1" ht="11.25">
      <c r="A439" s="201" t="s">
        <v>616</v>
      </c>
      <c r="B439" s="243" t="s">
        <v>244</v>
      </c>
      <c r="C439" s="240">
        <v>220.34353846153846</v>
      </c>
    </row>
    <row r="440" spans="1:3" s="226" customFormat="1" ht="11.25">
      <c r="A440" s="201" t="s">
        <v>941</v>
      </c>
      <c r="B440" s="243" t="s">
        <v>615</v>
      </c>
      <c r="C440" s="240">
        <v>18.55769230769231</v>
      </c>
    </row>
    <row r="441" spans="1:3" s="226" customFormat="1" ht="11.25">
      <c r="A441" s="201" t="s">
        <v>616</v>
      </c>
      <c r="B441" s="243" t="s">
        <v>362</v>
      </c>
      <c r="C441" s="240">
        <v>113.59807692307692</v>
      </c>
    </row>
    <row r="442" spans="1:3" s="226" customFormat="1" ht="11.25">
      <c r="A442" s="201" t="s">
        <v>616</v>
      </c>
      <c r="B442" s="243" t="s">
        <v>445</v>
      </c>
      <c r="C442" s="240">
        <v>9.7115384615384617</v>
      </c>
    </row>
    <row r="443" spans="1:3" s="226" customFormat="1" ht="11.25">
      <c r="A443" s="201" t="s">
        <v>616</v>
      </c>
      <c r="B443" s="243" t="s">
        <v>633</v>
      </c>
      <c r="C443" s="240">
        <v>13.615384615384617</v>
      </c>
    </row>
    <row r="444" spans="1:3" s="226" customFormat="1" ht="11.25">
      <c r="A444" s="201" t="s">
        <v>243</v>
      </c>
      <c r="B444" s="243" t="s">
        <v>942</v>
      </c>
      <c r="C444" s="240">
        <v>4827.0046153846151</v>
      </c>
    </row>
    <row r="445" spans="1:3" s="226" customFormat="1" ht="11.25">
      <c r="A445" s="201" t="s">
        <v>616</v>
      </c>
      <c r="B445" s="243" t="s">
        <v>240</v>
      </c>
      <c r="C445" s="240">
        <v>7087.8569999999991</v>
      </c>
    </row>
    <row r="446" spans="1:3" s="226" customFormat="1" ht="11.25">
      <c r="A446" s="201" t="s">
        <v>616</v>
      </c>
      <c r="B446" s="243" t="s">
        <v>853</v>
      </c>
      <c r="C446" s="240">
        <v>7273.6033846153878</v>
      </c>
    </row>
    <row r="447" spans="1:3" s="226" customFormat="1" ht="11.25">
      <c r="A447" s="201" t="s">
        <v>616</v>
      </c>
      <c r="B447" s="243" t="s">
        <v>244</v>
      </c>
      <c r="C447" s="240">
        <v>235.49130769230769</v>
      </c>
    </row>
    <row r="448" spans="1:3" s="226" customFormat="1" ht="11.25">
      <c r="A448" s="201" t="s">
        <v>943</v>
      </c>
      <c r="B448" s="243" t="s">
        <v>853</v>
      </c>
      <c r="C448" s="240">
        <v>64.578846153846143</v>
      </c>
    </row>
    <row r="449" spans="1:3" s="226" customFormat="1" ht="11.25">
      <c r="A449" s="201" t="s">
        <v>944</v>
      </c>
      <c r="B449" s="243" t="s">
        <v>945</v>
      </c>
      <c r="C449" s="240">
        <v>37.776000000000003</v>
      </c>
    </row>
    <row r="450" spans="1:3" s="226" customFormat="1" ht="11.25">
      <c r="A450" s="201" t="s">
        <v>946</v>
      </c>
      <c r="B450" s="243" t="s">
        <v>344</v>
      </c>
      <c r="C450" s="240">
        <v>51.943999999999996</v>
      </c>
    </row>
    <row r="451" spans="1:3" s="226" customFormat="1" ht="11.25">
      <c r="A451" s="201" t="s">
        <v>345</v>
      </c>
      <c r="B451" s="243" t="s">
        <v>344</v>
      </c>
      <c r="C451" s="240">
        <v>172.33223076923076</v>
      </c>
    </row>
    <row r="452" spans="1:3" s="226" customFormat="1" ht="11.25">
      <c r="A452" s="201" t="s">
        <v>616</v>
      </c>
      <c r="B452" s="243" t="s">
        <v>861</v>
      </c>
      <c r="C452" s="240">
        <v>120.34376923076924</v>
      </c>
    </row>
    <row r="453" spans="1:3" s="226" customFormat="1" ht="11.25">
      <c r="A453" s="201" t="s">
        <v>616</v>
      </c>
      <c r="B453" s="243" t="s">
        <v>947</v>
      </c>
      <c r="C453" s="240">
        <v>393.33438461538464</v>
      </c>
    </row>
    <row r="454" spans="1:3" s="226" customFormat="1" ht="11.25">
      <c r="A454" s="201" t="s">
        <v>616</v>
      </c>
      <c r="B454" s="243" t="s">
        <v>738</v>
      </c>
      <c r="C454" s="240">
        <v>1.8919999999999999</v>
      </c>
    </row>
    <row r="455" spans="1:3" s="226" customFormat="1" ht="11.25">
      <c r="A455" s="201" t="s">
        <v>616</v>
      </c>
      <c r="B455" s="243" t="s">
        <v>419</v>
      </c>
      <c r="C455" s="240">
        <v>69.523076923076928</v>
      </c>
    </row>
    <row r="456" spans="1:3" s="226" customFormat="1" ht="11.25">
      <c r="A456" s="201" t="s">
        <v>948</v>
      </c>
      <c r="B456" s="243" t="s">
        <v>216</v>
      </c>
      <c r="C456" s="240">
        <v>25.30769230769231</v>
      </c>
    </row>
    <row r="457" spans="1:3" s="226" customFormat="1" ht="11.25">
      <c r="A457" s="201" t="s">
        <v>616</v>
      </c>
      <c r="B457" s="243" t="s">
        <v>718</v>
      </c>
      <c r="C457" s="240">
        <v>49.180769230769229</v>
      </c>
    </row>
    <row r="458" spans="1:3" s="226" customFormat="1" ht="11.25">
      <c r="A458" s="201" t="s">
        <v>616</v>
      </c>
      <c r="B458" s="243" t="s">
        <v>949</v>
      </c>
      <c r="C458" s="240">
        <v>39.38461538461538</v>
      </c>
    </row>
    <row r="459" spans="1:3" s="226" customFormat="1" ht="11.25">
      <c r="A459" s="201" t="s">
        <v>950</v>
      </c>
      <c r="B459" s="243" t="s">
        <v>718</v>
      </c>
      <c r="C459" s="240">
        <v>42.980769230769226</v>
      </c>
    </row>
    <row r="460" spans="1:3" s="226" customFormat="1" ht="11.25">
      <c r="A460" s="201" t="s">
        <v>951</v>
      </c>
      <c r="B460" s="243" t="s">
        <v>952</v>
      </c>
      <c r="C460" s="240">
        <v>2.1</v>
      </c>
    </row>
    <row r="461" spans="1:3" s="226" customFormat="1" ht="11.25">
      <c r="A461" s="201" t="s">
        <v>953</v>
      </c>
      <c r="B461" s="243" t="s">
        <v>777</v>
      </c>
      <c r="C461" s="240">
        <v>62.648076923076921</v>
      </c>
    </row>
    <row r="462" spans="1:3" s="226" customFormat="1" ht="11.25">
      <c r="A462" s="201" t="s">
        <v>616</v>
      </c>
      <c r="B462" s="243" t="s">
        <v>886</v>
      </c>
      <c r="C462" s="240">
        <v>437.26200000000006</v>
      </c>
    </row>
    <row r="463" spans="1:3" s="226" customFormat="1" ht="11.25">
      <c r="A463" s="201" t="s">
        <v>446</v>
      </c>
      <c r="B463" s="243" t="s">
        <v>445</v>
      </c>
      <c r="C463" s="240">
        <v>2659.6956923076928</v>
      </c>
    </row>
    <row r="464" spans="1:3" s="226" customFormat="1" ht="11.25">
      <c r="A464" s="201" t="s">
        <v>297</v>
      </c>
      <c r="B464" s="243" t="s">
        <v>246</v>
      </c>
      <c r="C464" s="240">
        <v>57.291153846153854</v>
      </c>
    </row>
    <row r="465" spans="1:3" s="226" customFormat="1" ht="11.25">
      <c r="A465" s="201" t="s">
        <v>616</v>
      </c>
      <c r="B465" s="243" t="s">
        <v>294</v>
      </c>
      <c r="C465" s="240">
        <v>53.669230769230765</v>
      </c>
    </row>
    <row r="466" spans="1:3" s="226" customFormat="1" ht="11.25">
      <c r="A466" s="201" t="s">
        <v>616</v>
      </c>
      <c r="B466" s="243" t="s">
        <v>296</v>
      </c>
      <c r="C466" s="240">
        <v>35041.040846153861</v>
      </c>
    </row>
    <row r="467" spans="1:3" s="226" customFormat="1" ht="11.25">
      <c r="A467" s="201" t="s">
        <v>616</v>
      </c>
      <c r="B467" s="243" t="s">
        <v>954</v>
      </c>
      <c r="C467" s="240">
        <v>65.820999999999998</v>
      </c>
    </row>
    <row r="468" spans="1:3" s="226" customFormat="1" ht="11.25">
      <c r="A468" s="201" t="s">
        <v>955</v>
      </c>
      <c r="B468" s="243" t="s">
        <v>246</v>
      </c>
      <c r="C468" s="240">
        <v>4.2</v>
      </c>
    </row>
    <row r="469" spans="1:3" s="226" customFormat="1" ht="11.25">
      <c r="A469" s="201" t="s">
        <v>956</v>
      </c>
      <c r="B469" s="243" t="s">
        <v>296</v>
      </c>
      <c r="C469" s="240">
        <v>1.4788461538461539</v>
      </c>
    </row>
    <row r="470" spans="1:3" s="226" customFormat="1" ht="11.25">
      <c r="A470" s="201" t="s">
        <v>330</v>
      </c>
      <c r="B470" s="243" t="s">
        <v>921</v>
      </c>
      <c r="C470" s="240">
        <v>43.80599999999999</v>
      </c>
    </row>
    <row r="471" spans="1:3" s="226" customFormat="1" ht="11.25">
      <c r="A471" s="201" t="s">
        <v>616</v>
      </c>
      <c r="B471" s="243" t="s">
        <v>329</v>
      </c>
      <c r="C471" s="240">
        <v>737.99946153846156</v>
      </c>
    </row>
    <row r="472" spans="1:3" s="226" customFormat="1" ht="11.25">
      <c r="A472" s="201" t="s">
        <v>616</v>
      </c>
      <c r="B472" s="243" t="s">
        <v>858</v>
      </c>
      <c r="C472" s="240">
        <v>29.559076923076926</v>
      </c>
    </row>
    <row r="473" spans="1:3" s="226" customFormat="1" ht="11.25">
      <c r="A473" s="201" t="s">
        <v>957</v>
      </c>
      <c r="B473" s="243" t="s">
        <v>329</v>
      </c>
      <c r="C473" s="240">
        <v>10.46</v>
      </c>
    </row>
    <row r="474" spans="1:3" s="226" customFormat="1" ht="11.25">
      <c r="A474" s="201" t="s">
        <v>616</v>
      </c>
      <c r="B474" s="243" t="s">
        <v>858</v>
      </c>
      <c r="C474" s="240">
        <v>179.11600000000001</v>
      </c>
    </row>
    <row r="475" spans="1:3" s="226" customFormat="1" ht="11.25">
      <c r="A475" s="201" t="s">
        <v>958</v>
      </c>
      <c r="B475" s="243" t="s">
        <v>921</v>
      </c>
      <c r="C475" s="240">
        <v>124.98553846153848</v>
      </c>
    </row>
    <row r="476" spans="1:3" s="226" customFormat="1" ht="11.25">
      <c r="A476" s="201" t="s">
        <v>616</v>
      </c>
      <c r="B476" s="243" t="s">
        <v>329</v>
      </c>
      <c r="C476" s="240">
        <v>44.569230769230778</v>
      </c>
    </row>
    <row r="477" spans="1:3" s="226" customFormat="1" ht="11.25">
      <c r="A477" s="201" t="s">
        <v>331</v>
      </c>
      <c r="B477" s="243" t="s">
        <v>959</v>
      </c>
      <c r="C477" s="240">
        <v>28.567999999999998</v>
      </c>
    </row>
    <row r="478" spans="1:3" s="226" customFormat="1" ht="11.25">
      <c r="A478" s="201" t="s">
        <v>616</v>
      </c>
      <c r="B478" s="243" t="s">
        <v>329</v>
      </c>
      <c r="C478" s="240">
        <v>315.50430769230763</v>
      </c>
    </row>
    <row r="479" spans="1:3" s="226" customFormat="1" ht="11.25">
      <c r="A479" s="201" t="s">
        <v>960</v>
      </c>
      <c r="B479" s="243" t="s">
        <v>961</v>
      </c>
      <c r="C479" s="240">
        <v>7.1884615384615387</v>
      </c>
    </row>
    <row r="480" spans="1:3" s="226" customFormat="1" ht="11.25">
      <c r="A480" s="201" t="s">
        <v>616</v>
      </c>
      <c r="B480" s="243" t="s">
        <v>962</v>
      </c>
      <c r="C480" s="240">
        <v>251.13407692307686</v>
      </c>
    </row>
    <row r="481" spans="1:3" s="226" customFormat="1" ht="11.25">
      <c r="A481" s="201" t="s">
        <v>963</v>
      </c>
      <c r="B481" s="243" t="s">
        <v>221</v>
      </c>
      <c r="C481" s="240">
        <v>1.3269230769230771</v>
      </c>
    </row>
    <row r="482" spans="1:3" s="226" customFormat="1" ht="11.25">
      <c r="A482" s="201" t="s">
        <v>265</v>
      </c>
      <c r="B482" s="243" t="s">
        <v>675</v>
      </c>
      <c r="C482" s="240">
        <v>41.753846153846155</v>
      </c>
    </row>
    <row r="483" spans="1:3" s="226" customFormat="1" ht="11.25">
      <c r="A483" s="201" t="s">
        <v>616</v>
      </c>
      <c r="B483" s="243" t="s">
        <v>263</v>
      </c>
      <c r="C483" s="240">
        <v>17425.051615384604</v>
      </c>
    </row>
    <row r="484" spans="1:3" s="226" customFormat="1" ht="11.25">
      <c r="A484" s="201" t="s">
        <v>616</v>
      </c>
      <c r="B484" s="243" t="s">
        <v>667</v>
      </c>
      <c r="C484" s="240">
        <v>1759.4396153846153</v>
      </c>
    </row>
    <row r="485" spans="1:3" s="226" customFormat="1" ht="11.25">
      <c r="A485" s="201" t="s">
        <v>616</v>
      </c>
      <c r="B485" s="243" t="s">
        <v>964</v>
      </c>
      <c r="C485" s="240">
        <v>897.82061538461528</v>
      </c>
    </row>
    <row r="486" spans="1:3" s="226" customFormat="1" ht="11.25">
      <c r="A486" s="201" t="s">
        <v>616</v>
      </c>
      <c r="B486" s="243" t="s">
        <v>309</v>
      </c>
      <c r="C486" s="240">
        <v>27299.593615384594</v>
      </c>
    </row>
    <row r="487" spans="1:3" s="226" customFormat="1" ht="11.25">
      <c r="A487" s="201" t="s">
        <v>616</v>
      </c>
      <c r="B487" s="243" t="s">
        <v>678</v>
      </c>
      <c r="C487" s="240">
        <v>8255.8953076923044</v>
      </c>
    </row>
    <row r="488" spans="1:3" s="226" customFormat="1" ht="11.25">
      <c r="A488" s="201" t="s">
        <v>616</v>
      </c>
      <c r="B488" s="243" t="s">
        <v>325</v>
      </c>
      <c r="C488" s="240">
        <v>1001.8019230769229</v>
      </c>
    </row>
    <row r="489" spans="1:3" s="226" customFormat="1" ht="11.25">
      <c r="A489" s="201" t="s">
        <v>965</v>
      </c>
      <c r="B489" s="243" t="s">
        <v>309</v>
      </c>
      <c r="C489" s="240">
        <v>253.40384615384619</v>
      </c>
    </row>
    <row r="490" spans="1:3" s="226" customFormat="1" ht="11.25">
      <c r="A490" s="201" t="s">
        <v>966</v>
      </c>
      <c r="B490" s="243" t="s">
        <v>325</v>
      </c>
      <c r="C490" s="240">
        <v>213.73846153846156</v>
      </c>
    </row>
    <row r="491" spans="1:3" s="226" customFormat="1" ht="11.25">
      <c r="A491" s="201" t="s">
        <v>967</v>
      </c>
      <c r="B491" s="243" t="s">
        <v>309</v>
      </c>
      <c r="C491" s="240">
        <v>3.6730769230769234</v>
      </c>
    </row>
    <row r="492" spans="1:3" s="226" customFormat="1" ht="11.25">
      <c r="A492" s="201" t="s">
        <v>968</v>
      </c>
      <c r="B492" s="243" t="s">
        <v>678</v>
      </c>
      <c r="C492" s="240">
        <v>2326.1801538461532</v>
      </c>
    </row>
    <row r="493" spans="1:3" s="226" customFormat="1" ht="11.25">
      <c r="A493" s="201" t="s">
        <v>969</v>
      </c>
      <c r="B493" s="243" t="s">
        <v>309</v>
      </c>
      <c r="C493" s="240">
        <v>73.650000000000006</v>
      </c>
    </row>
    <row r="494" spans="1:3" s="226" customFormat="1" ht="11.25">
      <c r="A494" s="201" t="s">
        <v>970</v>
      </c>
      <c r="B494" s="243" t="s">
        <v>309</v>
      </c>
      <c r="C494" s="240">
        <v>70.282692307692315</v>
      </c>
    </row>
    <row r="495" spans="1:3" s="226" customFormat="1" ht="11.25">
      <c r="A495" s="201" t="s">
        <v>971</v>
      </c>
      <c r="B495" s="243" t="s">
        <v>667</v>
      </c>
      <c r="C495" s="240">
        <v>97.17307692307692</v>
      </c>
    </row>
    <row r="496" spans="1:3" s="226" customFormat="1" ht="11.25">
      <c r="A496" s="201" t="s">
        <v>972</v>
      </c>
      <c r="B496" s="243" t="s">
        <v>261</v>
      </c>
      <c r="C496" s="240">
        <v>289.99615384615385</v>
      </c>
    </row>
    <row r="497" spans="1:3" s="226" customFormat="1" ht="11.25">
      <c r="A497" s="201" t="s">
        <v>973</v>
      </c>
      <c r="B497" s="243" t="s">
        <v>263</v>
      </c>
      <c r="C497" s="240">
        <v>21.134615384615387</v>
      </c>
    </row>
    <row r="498" spans="1:3" s="226" customFormat="1" ht="11.25">
      <c r="A498" s="201" t="s">
        <v>974</v>
      </c>
      <c r="B498" s="243" t="s">
        <v>678</v>
      </c>
      <c r="C498" s="240">
        <v>377.38846153846151</v>
      </c>
    </row>
    <row r="499" spans="1:3" s="226" customFormat="1" ht="11.25">
      <c r="A499" s="201" t="s">
        <v>220</v>
      </c>
      <c r="B499" s="243" t="s">
        <v>975</v>
      </c>
      <c r="C499" s="240">
        <v>56.133461538461532</v>
      </c>
    </row>
    <row r="500" spans="1:3" s="226" customFormat="1" ht="11.25">
      <c r="A500" s="201" t="s">
        <v>616</v>
      </c>
      <c r="B500" s="243" t="s">
        <v>976</v>
      </c>
      <c r="C500" s="240">
        <v>7.21</v>
      </c>
    </row>
    <row r="501" spans="1:3" s="226" customFormat="1" ht="11.25">
      <c r="A501" s="201" t="s">
        <v>616</v>
      </c>
      <c r="B501" s="243" t="s">
        <v>219</v>
      </c>
      <c r="C501" s="240">
        <v>1398.6183846153847</v>
      </c>
    </row>
    <row r="502" spans="1:3" s="226" customFormat="1" ht="11.25">
      <c r="A502" s="201" t="s">
        <v>616</v>
      </c>
      <c r="B502" s="243" t="s">
        <v>876</v>
      </c>
      <c r="C502" s="240">
        <v>2365.6576923076923</v>
      </c>
    </row>
    <row r="503" spans="1:3" s="226" customFormat="1" ht="11.25">
      <c r="A503" s="201" t="s">
        <v>616</v>
      </c>
      <c r="B503" s="243" t="s">
        <v>221</v>
      </c>
      <c r="C503" s="240">
        <v>1.0326923076923078</v>
      </c>
    </row>
    <row r="504" spans="1:3" s="226" customFormat="1" ht="11.25">
      <c r="A504" s="201" t="s">
        <v>616</v>
      </c>
      <c r="B504" s="243" t="s">
        <v>977</v>
      </c>
      <c r="C504" s="240">
        <v>62.615769230769232</v>
      </c>
    </row>
    <row r="505" spans="1:3" s="226" customFormat="1" ht="11.25">
      <c r="A505" s="201" t="s">
        <v>616</v>
      </c>
      <c r="B505" s="243" t="s">
        <v>978</v>
      </c>
      <c r="C505" s="240">
        <v>106.68846153846151</v>
      </c>
    </row>
    <row r="506" spans="1:3" s="226" customFormat="1" ht="11.25">
      <c r="A506" s="201" t="s">
        <v>616</v>
      </c>
      <c r="B506" s="243" t="s">
        <v>979</v>
      </c>
      <c r="C506" s="240">
        <v>36.87592307692308</v>
      </c>
    </row>
    <row r="507" spans="1:3" s="226" customFormat="1" ht="11.25">
      <c r="A507" s="201" t="s">
        <v>616</v>
      </c>
      <c r="B507" s="243" t="s">
        <v>980</v>
      </c>
      <c r="C507" s="240">
        <v>25.700000000000003</v>
      </c>
    </row>
    <row r="508" spans="1:3" s="226" customFormat="1" ht="11.25">
      <c r="A508" s="201" t="s">
        <v>616</v>
      </c>
      <c r="B508" s="243" t="s">
        <v>981</v>
      </c>
      <c r="C508" s="240">
        <v>92.365384615384613</v>
      </c>
    </row>
    <row r="509" spans="1:3" s="226" customFormat="1" ht="11.25">
      <c r="A509" s="201" t="s">
        <v>616</v>
      </c>
      <c r="B509" s="243" t="s">
        <v>982</v>
      </c>
      <c r="C509" s="240">
        <v>374.35576923076928</v>
      </c>
    </row>
    <row r="510" spans="1:3" s="226" customFormat="1" ht="11.25">
      <c r="A510" s="201" t="s">
        <v>616</v>
      </c>
      <c r="B510" s="243" t="s">
        <v>983</v>
      </c>
      <c r="C510" s="240">
        <v>101.10769230769232</v>
      </c>
    </row>
    <row r="511" spans="1:3" s="226" customFormat="1" ht="11.25">
      <c r="A511" s="201" t="s">
        <v>616</v>
      </c>
      <c r="B511" s="243" t="s">
        <v>384</v>
      </c>
      <c r="C511" s="240">
        <v>29.796153846153846</v>
      </c>
    </row>
    <row r="512" spans="1:3" s="226" customFormat="1" ht="11.25">
      <c r="A512" s="201" t="s">
        <v>616</v>
      </c>
      <c r="B512" s="243" t="s">
        <v>984</v>
      </c>
      <c r="C512" s="240">
        <v>3.9038461538461537</v>
      </c>
    </row>
    <row r="513" spans="1:3" s="226" customFormat="1" ht="11.25">
      <c r="A513" s="201" t="s">
        <v>616</v>
      </c>
      <c r="B513" s="243" t="s">
        <v>918</v>
      </c>
      <c r="C513" s="240">
        <v>72.617307692307691</v>
      </c>
    </row>
    <row r="514" spans="1:3" s="226" customFormat="1" ht="11.25">
      <c r="A514" s="201" t="s">
        <v>616</v>
      </c>
      <c r="B514" s="243" t="s">
        <v>385</v>
      </c>
      <c r="C514" s="240">
        <v>490.66892307692302</v>
      </c>
    </row>
    <row r="515" spans="1:3" s="226" customFormat="1" ht="11.25">
      <c r="A515" s="201" t="s">
        <v>616</v>
      </c>
      <c r="B515" s="243" t="s">
        <v>627</v>
      </c>
      <c r="C515" s="240">
        <v>50.995153846153841</v>
      </c>
    </row>
    <row r="516" spans="1:3" s="226" customFormat="1" ht="11.25">
      <c r="A516" s="201" t="s">
        <v>616</v>
      </c>
      <c r="B516" s="243" t="s">
        <v>614</v>
      </c>
      <c r="C516" s="240">
        <v>158.80953846153849</v>
      </c>
    </row>
    <row r="517" spans="1:3" s="226" customFormat="1" ht="11.25">
      <c r="A517" s="201" t="s">
        <v>616</v>
      </c>
      <c r="B517" s="243" t="s">
        <v>900</v>
      </c>
      <c r="C517" s="240">
        <v>80.615384615384627</v>
      </c>
    </row>
    <row r="518" spans="1:3" s="226" customFormat="1" ht="11.25">
      <c r="A518" s="201" t="s">
        <v>616</v>
      </c>
      <c r="B518" s="243" t="s">
        <v>893</v>
      </c>
      <c r="C518" s="240">
        <v>23.935769230769232</v>
      </c>
    </row>
    <row r="519" spans="1:3" s="226" customFormat="1" ht="11.25">
      <c r="A519" s="201" t="s">
        <v>616</v>
      </c>
      <c r="B519" s="243" t="s">
        <v>628</v>
      </c>
      <c r="C519" s="240">
        <v>7.7384615384615385</v>
      </c>
    </row>
    <row r="520" spans="1:3" s="226" customFormat="1" ht="11.25">
      <c r="A520" s="201" t="s">
        <v>616</v>
      </c>
      <c r="B520" s="243" t="s">
        <v>985</v>
      </c>
      <c r="C520" s="240">
        <v>42.567230769230775</v>
      </c>
    </row>
    <row r="521" spans="1:3" s="226" customFormat="1" ht="11.25">
      <c r="A521" s="201" t="s">
        <v>616</v>
      </c>
      <c r="B521" s="243" t="s">
        <v>986</v>
      </c>
      <c r="C521" s="240">
        <v>1466.4791538461538</v>
      </c>
    </row>
    <row r="522" spans="1:3" s="226" customFormat="1" ht="11.25">
      <c r="A522" s="201" t="s">
        <v>616</v>
      </c>
      <c r="B522" s="243" t="s">
        <v>715</v>
      </c>
      <c r="C522" s="240">
        <v>955.47692307692296</v>
      </c>
    </row>
    <row r="523" spans="1:3" s="226" customFormat="1" ht="11.25">
      <c r="A523" s="201" t="s">
        <v>616</v>
      </c>
      <c r="B523" s="243" t="s">
        <v>987</v>
      </c>
      <c r="C523" s="240">
        <v>91.906923076923078</v>
      </c>
    </row>
    <row r="524" spans="1:3" s="226" customFormat="1" ht="11.25">
      <c r="A524" s="201" t="s">
        <v>616</v>
      </c>
      <c r="B524" s="243" t="s">
        <v>988</v>
      </c>
      <c r="C524" s="240">
        <v>105.43061538461538</v>
      </c>
    </row>
    <row r="525" spans="1:3" s="226" customFormat="1" ht="11.25">
      <c r="A525" s="201" t="s">
        <v>616</v>
      </c>
      <c r="B525" s="243" t="s">
        <v>390</v>
      </c>
      <c r="C525" s="240">
        <v>1.179</v>
      </c>
    </row>
    <row r="526" spans="1:3" s="226" customFormat="1" ht="11.25">
      <c r="A526" s="201" t="s">
        <v>616</v>
      </c>
      <c r="B526" s="243" t="s">
        <v>909</v>
      </c>
      <c r="C526" s="240">
        <v>56.81792307692308</v>
      </c>
    </row>
    <row r="527" spans="1:3" s="226" customFormat="1" ht="11.25">
      <c r="A527" s="201" t="s">
        <v>989</v>
      </c>
      <c r="B527" s="243" t="s">
        <v>986</v>
      </c>
      <c r="C527" s="240">
        <v>1899.342076923077</v>
      </c>
    </row>
    <row r="528" spans="1:3" s="226" customFormat="1" ht="11.25">
      <c r="A528" s="201" t="s">
        <v>616</v>
      </c>
      <c r="B528" s="243" t="s">
        <v>697</v>
      </c>
      <c r="C528" s="240">
        <v>300.89015384615385</v>
      </c>
    </row>
    <row r="529" spans="1:3" s="226" customFormat="1" ht="11.25">
      <c r="A529" s="201" t="s">
        <v>616</v>
      </c>
      <c r="B529" s="243" t="s">
        <v>990</v>
      </c>
      <c r="C529" s="240">
        <v>46.713461538461537</v>
      </c>
    </row>
    <row r="530" spans="1:3" s="226" customFormat="1" ht="11.25">
      <c r="A530" s="201" t="s">
        <v>616</v>
      </c>
      <c r="B530" s="243" t="s">
        <v>991</v>
      </c>
      <c r="C530" s="240">
        <v>4.7076923076923078</v>
      </c>
    </row>
    <row r="531" spans="1:3" s="226" customFormat="1" ht="11.25">
      <c r="A531" s="201" t="s">
        <v>391</v>
      </c>
      <c r="B531" s="243" t="s">
        <v>876</v>
      </c>
      <c r="C531" s="240">
        <v>25.64846153846154</v>
      </c>
    </row>
    <row r="532" spans="1:3" s="226" customFormat="1" ht="11.25">
      <c r="A532" s="201" t="s">
        <v>616</v>
      </c>
      <c r="B532" s="243" t="s">
        <v>984</v>
      </c>
      <c r="C532" s="240">
        <v>17.335999999999999</v>
      </c>
    </row>
    <row r="533" spans="1:3" s="226" customFormat="1" ht="11.25">
      <c r="A533" s="201" t="s">
        <v>616</v>
      </c>
      <c r="B533" s="243" t="s">
        <v>627</v>
      </c>
      <c r="C533" s="240">
        <v>12.259615384615383</v>
      </c>
    </row>
    <row r="534" spans="1:3" s="226" customFormat="1" ht="11.25">
      <c r="A534" s="201" t="s">
        <v>222</v>
      </c>
      <c r="B534" s="243" t="s">
        <v>219</v>
      </c>
      <c r="C534" s="240">
        <v>367.99130769230766</v>
      </c>
    </row>
    <row r="535" spans="1:3" s="226" customFormat="1" ht="11.25">
      <c r="A535" s="201" t="s">
        <v>616</v>
      </c>
      <c r="B535" s="243" t="s">
        <v>992</v>
      </c>
      <c r="C535" s="240">
        <v>13.866999999999999</v>
      </c>
    </row>
    <row r="536" spans="1:3" s="226" customFormat="1" ht="11.25">
      <c r="A536" s="201" t="s">
        <v>616</v>
      </c>
      <c r="B536" s="243" t="s">
        <v>221</v>
      </c>
      <c r="C536" s="240">
        <v>329.14430769230762</v>
      </c>
    </row>
    <row r="537" spans="1:3" s="226" customFormat="1" ht="11.25">
      <c r="A537" s="201" t="s">
        <v>616</v>
      </c>
      <c r="B537" s="243" t="s">
        <v>230</v>
      </c>
      <c r="C537" s="240">
        <v>7.8500000000000005</v>
      </c>
    </row>
    <row r="538" spans="1:3" s="226" customFormat="1" ht="11.25">
      <c r="A538" s="201" t="s">
        <v>616</v>
      </c>
      <c r="B538" s="243" t="s">
        <v>981</v>
      </c>
      <c r="C538" s="240">
        <v>18.638461538461538</v>
      </c>
    </row>
    <row r="539" spans="1:3" s="226" customFormat="1" ht="11.25">
      <c r="A539" s="201" t="s">
        <v>616</v>
      </c>
      <c r="B539" s="243" t="s">
        <v>982</v>
      </c>
      <c r="C539" s="240">
        <v>12.207692307692307</v>
      </c>
    </row>
    <row r="540" spans="1:3" s="226" customFormat="1" ht="11.25">
      <c r="A540" s="201" t="s">
        <v>616</v>
      </c>
      <c r="B540" s="243" t="s">
        <v>993</v>
      </c>
      <c r="C540" s="240">
        <v>391.20730769230772</v>
      </c>
    </row>
    <row r="541" spans="1:3" s="226" customFormat="1" ht="11.25">
      <c r="A541" s="201" t="s">
        <v>616</v>
      </c>
      <c r="B541" s="243" t="s">
        <v>983</v>
      </c>
      <c r="C541" s="240">
        <v>23.265384615384615</v>
      </c>
    </row>
    <row r="542" spans="1:3" s="226" customFormat="1" ht="11.25">
      <c r="A542" s="201" t="s">
        <v>616</v>
      </c>
      <c r="B542" s="243" t="s">
        <v>385</v>
      </c>
      <c r="C542" s="240">
        <v>377.53215384615379</v>
      </c>
    </row>
    <row r="543" spans="1:3" s="226" customFormat="1" ht="11.25">
      <c r="A543" s="201" t="s">
        <v>994</v>
      </c>
      <c r="B543" s="243" t="s">
        <v>876</v>
      </c>
      <c r="C543" s="240">
        <v>32.488</v>
      </c>
    </row>
    <row r="544" spans="1:3" s="226" customFormat="1" ht="11.25">
      <c r="A544" s="201" t="s">
        <v>995</v>
      </c>
      <c r="B544" s="243" t="s">
        <v>981</v>
      </c>
      <c r="C544" s="240">
        <v>179.83430769230768</v>
      </c>
    </row>
    <row r="545" spans="1:3" s="226" customFormat="1" ht="11.25">
      <c r="A545" s="201" t="s">
        <v>616</v>
      </c>
      <c r="B545" s="243" t="s">
        <v>982</v>
      </c>
      <c r="C545" s="240">
        <v>1.0634615384615387</v>
      </c>
    </row>
    <row r="546" spans="1:3" s="226" customFormat="1" ht="11.25">
      <c r="A546" s="201" t="s">
        <v>616</v>
      </c>
      <c r="B546" s="243" t="s">
        <v>918</v>
      </c>
      <c r="C546" s="240">
        <v>1.819</v>
      </c>
    </row>
    <row r="547" spans="1:3" s="226" customFormat="1" ht="11.25">
      <c r="A547" s="201" t="s">
        <v>616</v>
      </c>
      <c r="B547" s="243" t="s">
        <v>893</v>
      </c>
      <c r="C547" s="240">
        <v>35.773153846153846</v>
      </c>
    </row>
    <row r="548" spans="1:3" s="226" customFormat="1" ht="11.25">
      <c r="A548" s="201" t="s">
        <v>616</v>
      </c>
      <c r="B548" s="243" t="s">
        <v>996</v>
      </c>
      <c r="C548" s="240">
        <v>57.41</v>
      </c>
    </row>
    <row r="549" spans="1:3" s="226" customFormat="1" ht="11.25">
      <c r="A549" s="201" t="s">
        <v>616</v>
      </c>
      <c r="B549" s="243" t="s">
        <v>715</v>
      </c>
      <c r="C549" s="240">
        <v>4.9530000000000003</v>
      </c>
    </row>
    <row r="550" spans="1:3" s="226" customFormat="1" ht="11.25">
      <c r="A550" s="201" t="s">
        <v>997</v>
      </c>
      <c r="B550" s="243" t="s">
        <v>614</v>
      </c>
      <c r="C550" s="240">
        <v>2.8307692307692309</v>
      </c>
    </row>
    <row r="551" spans="1:3" s="226" customFormat="1" ht="11.25">
      <c r="A551" s="201" t="s">
        <v>315</v>
      </c>
      <c r="B551" s="243" t="s">
        <v>998</v>
      </c>
      <c r="C551" s="240">
        <v>6</v>
      </c>
    </row>
    <row r="552" spans="1:3" s="226" customFormat="1" ht="11.25">
      <c r="A552" s="201" t="s">
        <v>616</v>
      </c>
      <c r="B552" s="243" t="s">
        <v>981</v>
      </c>
      <c r="C552" s="240">
        <v>43.330615384615385</v>
      </c>
    </row>
    <row r="553" spans="1:3" s="226" customFormat="1" ht="11.25">
      <c r="A553" s="201" t="s">
        <v>616</v>
      </c>
      <c r="B553" s="243" t="s">
        <v>999</v>
      </c>
      <c r="C553" s="240">
        <v>325.33646153846155</v>
      </c>
    </row>
    <row r="554" spans="1:3" s="226" customFormat="1" ht="11.25">
      <c r="A554" s="201" t="s">
        <v>616</v>
      </c>
      <c r="B554" s="243" t="s">
        <v>384</v>
      </c>
      <c r="C554" s="240">
        <v>1.2038461538461538</v>
      </c>
    </row>
    <row r="555" spans="1:3" s="226" customFormat="1" ht="11.25">
      <c r="A555" s="201" t="s">
        <v>616</v>
      </c>
      <c r="B555" s="243" t="s">
        <v>385</v>
      </c>
      <c r="C555" s="240">
        <v>185.93000000000004</v>
      </c>
    </row>
    <row r="556" spans="1:3" s="226" customFormat="1" ht="11.25">
      <c r="A556" s="201" t="s">
        <v>616</v>
      </c>
      <c r="B556" s="243" t="s">
        <v>651</v>
      </c>
      <c r="C556" s="240">
        <v>111.74399999999999</v>
      </c>
    </row>
    <row r="557" spans="1:3" s="226" customFormat="1" ht="11.25">
      <c r="A557" s="201" t="s">
        <v>616</v>
      </c>
      <c r="B557" s="243" t="s">
        <v>893</v>
      </c>
      <c r="C557" s="240">
        <v>14.001000000000001</v>
      </c>
    </row>
    <row r="558" spans="1:3" s="226" customFormat="1" ht="11.25">
      <c r="A558" s="201" t="s">
        <v>616</v>
      </c>
      <c r="B558" s="243" t="s">
        <v>1000</v>
      </c>
      <c r="C558" s="240">
        <v>126.827</v>
      </c>
    </row>
    <row r="559" spans="1:3" s="226" customFormat="1" ht="11.25">
      <c r="A559" s="201" t="s">
        <v>616</v>
      </c>
      <c r="B559" s="243" t="s">
        <v>986</v>
      </c>
      <c r="C559" s="240">
        <v>775.52307692307704</v>
      </c>
    </row>
    <row r="560" spans="1:3" s="226" customFormat="1" ht="11.25">
      <c r="A560" s="201" t="s">
        <v>616</v>
      </c>
      <c r="B560" s="243" t="s">
        <v>1001</v>
      </c>
      <c r="C560" s="240">
        <v>2.2807692307692307</v>
      </c>
    </row>
    <row r="561" spans="1:3" s="226" customFormat="1" ht="11.25">
      <c r="A561" s="201" t="s">
        <v>616</v>
      </c>
      <c r="B561" s="243" t="s">
        <v>1002</v>
      </c>
      <c r="C561" s="240">
        <v>285.661</v>
      </c>
    </row>
    <row r="562" spans="1:3" s="226" customFormat="1" ht="11.25">
      <c r="A562" s="201" t="s">
        <v>616</v>
      </c>
      <c r="B562" s="243" t="s">
        <v>908</v>
      </c>
      <c r="C562" s="240">
        <v>1.3673076923076923</v>
      </c>
    </row>
    <row r="563" spans="1:3" s="226" customFormat="1" ht="11.25">
      <c r="A563" s="201" t="s">
        <v>616</v>
      </c>
      <c r="B563" s="243" t="s">
        <v>1003</v>
      </c>
      <c r="C563" s="240">
        <v>742.04361538461592</v>
      </c>
    </row>
    <row r="564" spans="1:3" s="226" customFormat="1" ht="11.25">
      <c r="A564" s="201" t="s">
        <v>1004</v>
      </c>
      <c r="B564" s="243" t="s">
        <v>614</v>
      </c>
      <c r="C564" s="240">
        <v>3.2250000000000001</v>
      </c>
    </row>
    <row r="565" spans="1:3" s="226" customFormat="1" ht="11.25">
      <c r="A565" s="201" t="s">
        <v>616</v>
      </c>
      <c r="B565" s="243" t="s">
        <v>900</v>
      </c>
      <c r="C565" s="240">
        <v>1493.5972307692307</v>
      </c>
    </row>
    <row r="566" spans="1:3" s="226" customFormat="1" ht="11.25">
      <c r="A566" s="201" t="s">
        <v>616</v>
      </c>
      <c r="B566" s="243" t="s">
        <v>1005</v>
      </c>
      <c r="C566" s="240">
        <v>6.5709999999999997</v>
      </c>
    </row>
    <row r="567" spans="1:3" s="226" customFormat="1" ht="11.25">
      <c r="A567" s="201" t="s">
        <v>1006</v>
      </c>
      <c r="B567" s="243" t="s">
        <v>696</v>
      </c>
      <c r="C567" s="240">
        <v>574.92500000000007</v>
      </c>
    </row>
    <row r="568" spans="1:3" s="226" customFormat="1" ht="11.25">
      <c r="A568" s="201" t="s">
        <v>616</v>
      </c>
      <c r="B568" s="243" t="s">
        <v>1007</v>
      </c>
      <c r="C568" s="240">
        <v>445.40076923076924</v>
      </c>
    </row>
    <row r="569" spans="1:3" s="226" customFormat="1" ht="11.25">
      <c r="A569" s="201" t="s">
        <v>366</v>
      </c>
      <c r="B569" s="243" t="s">
        <v>365</v>
      </c>
      <c r="C569" s="240">
        <v>861.10707692307687</v>
      </c>
    </row>
    <row r="570" spans="1:3" s="226" customFormat="1" ht="11.25">
      <c r="A570" s="201" t="s">
        <v>1008</v>
      </c>
      <c r="B570" s="243" t="s">
        <v>365</v>
      </c>
      <c r="C570" s="240">
        <v>13.327999999999999</v>
      </c>
    </row>
    <row r="571" spans="1:3" s="226" customFormat="1" ht="11.25">
      <c r="A571" s="201" t="s">
        <v>616</v>
      </c>
      <c r="B571" s="243" t="s">
        <v>1009</v>
      </c>
      <c r="C571" s="240">
        <v>82.624076923076927</v>
      </c>
    </row>
    <row r="572" spans="1:3" s="226" customFormat="1" ht="12" customHeight="1">
      <c r="A572" s="201" t="s">
        <v>616</v>
      </c>
      <c r="B572" s="243" t="s">
        <v>1010</v>
      </c>
      <c r="C572" s="240">
        <v>260.9262307692307</v>
      </c>
    </row>
    <row r="573" spans="1:3" s="226" customFormat="1" ht="12" customHeight="1">
      <c r="A573" s="201" t="s">
        <v>616</v>
      </c>
      <c r="B573" s="243" t="s">
        <v>1011</v>
      </c>
      <c r="C573" s="240">
        <v>6.1719999999999997</v>
      </c>
    </row>
    <row r="574" spans="1:3" s="226" customFormat="1" ht="12" customHeight="1">
      <c r="A574" s="201" t="s">
        <v>367</v>
      </c>
      <c r="B574" s="243" t="s">
        <v>365</v>
      </c>
      <c r="C574" s="240">
        <v>777.37099999999998</v>
      </c>
    </row>
    <row r="575" spans="1:3" s="226" customFormat="1" ht="12" customHeight="1">
      <c r="A575" s="201" t="s">
        <v>1012</v>
      </c>
      <c r="B575" s="243" t="s">
        <v>674</v>
      </c>
      <c r="C575" s="240">
        <v>17.221153846153847</v>
      </c>
    </row>
    <row r="576" spans="1:3" s="226" customFormat="1" ht="12" customHeight="1">
      <c r="A576" s="201" t="s">
        <v>616</v>
      </c>
      <c r="B576" s="243" t="s">
        <v>1013</v>
      </c>
      <c r="C576" s="240">
        <v>7.8076923076923075</v>
      </c>
    </row>
    <row r="577" spans="1:3" s="226" customFormat="1" ht="12" customHeight="1">
      <c r="A577" s="201" t="s">
        <v>616</v>
      </c>
      <c r="B577" s="243" t="s">
        <v>365</v>
      </c>
      <c r="C577" s="240">
        <v>11.423076923076922</v>
      </c>
    </row>
    <row r="578" spans="1:3" s="226" customFormat="1" ht="12" customHeight="1">
      <c r="A578" s="201" t="s">
        <v>616</v>
      </c>
      <c r="B578" s="243" t="s">
        <v>1010</v>
      </c>
      <c r="C578" s="240">
        <v>62.455692307692303</v>
      </c>
    </row>
    <row r="579" spans="1:3" s="226" customFormat="1" ht="12" customHeight="1">
      <c r="A579" s="201" t="s">
        <v>1014</v>
      </c>
      <c r="B579" s="243" t="s">
        <v>1015</v>
      </c>
      <c r="C579" s="240">
        <v>5.34</v>
      </c>
    </row>
    <row r="580" spans="1:3" s="226" customFormat="1" ht="12" customHeight="1">
      <c r="A580" s="201" t="s">
        <v>328</v>
      </c>
      <c r="B580" s="243" t="s">
        <v>327</v>
      </c>
      <c r="C580" s="240">
        <v>3671.5163846153837</v>
      </c>
    </row>
    <row r="581" spans="1:3" s="226" customFormat="1" ht="12" customHeight="1">
      <c r="A581" s="201" t="s">
        <v>616</v>
      </c>
      <c r="B581" s="243" t="s">
        <v>329</v>
      </c>
      <c r="C581" s="240">
        <v>146.14523076923078</v>
      </c>
    </row>
    <row r="582" spans="1:3" s="226" customFormat="1" ht="12" customHeight="1">
      <c r="A582" s="201" t="s">
        <v>616</v>
      </c>
      <c r="B582" s="243" t="s">
        <v>332</v>
      </c>
      <c r="C582" s="240">
        <v>10.273076923076923</v>
      </c>
    </row>
    <row r="583" spans="1:3" s="226" customFormat="1" ht="12" customHeight="1">
      <c r="A583" s="201" t="s">
        <v>1016</v>
      </c>
      <c r="B583" s="243" t="s">
        <v>1017</v>
      </c>
      <c r="C583" s="240">
        <v>80.194230769230771</v>
      </c>
    </row>
    <row r="584" spans="1:3" s="226" customFormat="1" ht="12" customHeight="1">
      <c r="A584" s="201" t="s">
        <v>616</v>
      </c>
      <c r="B584" s="243" t="s">
        <v>327</v>
      </c>
      <c r="C584" s="240">
        <v>25.173846153846156</v>
      </c>
    </row>
    <row r="585" spans="1:3" s="226" customFormat="1" ht="12" customHeight="1">
      <c r="A585" s="201" t="s">
        <v>616</v>
      </c>
      <c r="B585" s="243" t="s">
        <v>329</v>
      </c>
      <c r="C585" s="240">
        <v>16.296153846153846</v>
      </c>
    </row>
    <row r="586" spans="1:3" s="226" customFormat="1" ht="12" customHeight="1">
      <c r="A586" s="201" t="s">
        <v>616</v>
      </c>
      <c r="B586" s="243" t="s">
        <v>1018</v>
      </c>
      <c r="C586" s="240">
        <v>123.53269230769232</v>
      </c>
    </row>
    <row r="587" spans="1:3" s="226" customFormat="1" ht="12" customHeight="1">
      <c r="A587" s="201" t="s">
        <v>1019</v>
      </c>
      <c r="B587" s="243" t="s">
        <v>1020</v>
      </c>
      <c r="C587" s="240">
        <v>1.68</v>
      </c>
    </row>
    <row r="588" spans="1:3" s="226" customFormat="1" ht="12" customHeight="1">
      <c r="A588" s="201" t="s">
        <v>616</v>
      </c>
      <c r="B588" s="243" t="s">
        <v>892</v>
      </c>
      <c r="C588" s="240">
        <v>99.492846153846187</v>
      </c>
    </row>
    <row r="589" spans="1:3" s="226" customFormat="1" ht="12" customHeight="1">
      <c r="A589" s="201" t="s">
        <v>616</v>
      </c>
      <c r="B589" s="243" t="s">
        <v>766</v>
      </c>
      <c r="C589" s="240">
        <v>13.586</v>
      </c>
    </row>
    <row r="590" spans="1:3" s="226" customFormat="1" ht="12" customHeight="1">
      <c r="A590" s="201" t="s">
        <v>1021</v>
      </c>
      <c r="B590" s="243" t="s">
        <v>1022</v>
      </c>
      <c r="C590" s="240">
        <v>2.8596153846153847</v>
      </c>
    </row>
    <row r="591" spans="1:3" s="226" customFormat="1" ht="12" customHeight="1">
      <c r="A591" s="201" t="s">
        <v>1023</v>
      </c>
      <c r="B591" s="243" t="s">
        <v>1024</v>
      </c>
      <c r="C591" s="240">
        <v>84.774769230769223</v>
      </c>
    </row>
    <row r="592" spans="1:3" s="226" customFormat="1" ht="12" customHeight="1">
      <c r="A592" s="201" t="s">
        <v>616</v>
      </c>
      <c r="B592" s="243" t="s">
        <v>766</v>
      </c>
      <c r="C592" s="240">
        <v>114.46492307692309</v>
      </c>
    </row>
    <row r="593" spans="1:3" s="226" customFormat="1" ht="12" customHeight="1">
      <c r="A593" s="201" t="s">
        <v>1025</v>
      </c>
      <c r="B593" s="243" t="s">
        <v>1020</v>
      </c>
      <c r="C593" s="240">
        <v>221.43107692307689</v>
      </c>
    </row>
    <row r="594" spans="1:3" s="226" customFormat="1" ht="12" customHeight="1">
      <c r="A594" s="201" t="s">
        <v>247</v>
      </c>
      <c r="B594" s="243" t="s">
        <v>214</v>
      </c>
      <c r="C594" s="240">
        <v>4.13</v>
      </c>
    </row>
    <row r="595" spans="1:3" s="226" customFormat="1" ht="12" customHeight="1">
      <c r="A595" s="201" t="s">
        <v>616</v>
      </c>
      <c r="B595" s="243" t="s">
        <v>853</v>
      </c>
      <c r="C595" s="240">
        <v>22.180769230769233</v>
      </c>
    </row>
    <row r="596" spans="1:3" s="226" customFormat="1" ht="12" customHeight="1">
      <c r="A596" s="201" t="s">
        <v>616</v>
      </c>
      <c r="B596" s="243" t="s">
        <v>246</v>
      </c>
      <c r="C596" s="240">
        <v>2780.9847692307681</v>
      </c>
    </row>
    <row r="597" spans="1:3" s="226" customFormat="1" ht="12" customHeight="1">
      <c r="A597" s="201" t="s">
        <v>616</v>
      </c>
      <c r="B597" s="243" t="s">
        <v>1026</v>
      </c>
      <c r="C597" s="240">
        <v>4.2884615384615383</v>
      </c>
    </row>
    <row r="598" spans="1:3" s="226" customFormat="1" ht="12" customHeight="1">
      <c r="A598" s="201" t="s">
        <v>616</v>
      </c>
      <c r="B598" s="243" t="s">
        <v>304</v>
      </c>
      <c r="C598" s="240">
        <v>6.22</v>
      </c>
    </row>
    <row r="599" spans="1:3" s="226" customFormat="1" ht="12" customHeight="1">
      <c r="A599" s="201" t="s">
        <v>616</v>
      </c>
      <c r="B599" s="243" t="s">
        <v>722</v>
      </c>
      <c r="C599" s="240">
        <v>113.82999999999998</v>
      </c>
    </row>
    <row r="600" spans="1:3" s="226" customFormat="1" ht="12" customHeight="1">
      <c r="A600" s="201" t="s">
        <v>616</v>
      </c>
      <c r="B600" s="243" t="s">
        <v>325</v>
      </c>
      <c r="C600" s="240">
        <v>6.87</v>
      </c>
    </row>
    <row r="601" spans="1:3" s="226" customFormat="1" ht="12" customHeight="1">
      <c r="A601" s="201" t="s">
        <v>616</v>
      </c>
      <c r="B601" s="243" t="s">
        <v>435</v>
      </c>
      <c r="C601" s="240">
        <v>336.79446153846158</v>
      </c>
    </row>
    <row r="602" spans="1:3" s="226" customFormat="1" ht="12" customHeight="1">
      <c r="A602" s="201" t="s">
        <v>1027</v>
      </c>
      <c r="B602" s="243" t="s">
        <v>1028</v>
      </c>
      <c r="C602" s="240">
        <v>4.8346153846153843</v>
      </c>
    </row>
    <row r="603" spans="1:3" s="226" customFormat="1" ht="12" customHeight="1">
      <c r="A603" s="201" t="s">
        <v>616</v>
      </c>
      <c r="B603" s="243" t="s">
        <v>1029</v>
      </c>
      <c r="C603" s="240">
        <v>278.92307692307702</v>
      </c>
    </row>
    <row r="604" spans="1:3" s="226" customFormat="1" ht="12" customHeight="1">
      <c r="A604" s="201" t="s">
        <v>1030</v>
      </c>
      <c r="B604" s="243" t="s">
        <v>1031</v>
      </c>
      <c r="C604" s="240">
        <v>54.701000000000001</v>
      </c>
    </row>
    <row r="605" spans="1:3" s="226" customFormat="1" ht="12" customHeight="1">
      <c r="A605" s="201" t="s">
        <v>1032</v>
      </c>
      <c r="B605" s="243" t="s">
        <v>633</v>
      </c>
      <c r="C605" s="240">
        <v>289.72499999999991</v>
      </c>
    </row>
    <row r="606" spans="1:3" s="226" customFormat="1" ht="12" customHeight="1">
      <c r="A606" s="201" t="s">
        <v>1033</v>
      </c>
      <c r="B606" s="243" t="s">
        <v>658</v>
      </c>
      <c r="C606" s="240">
        <v>1.4461538461538461</v>
      </c>
    </row>
    <row r="607" spans="1:3" s="226" customFormat="1" ht="12" customHeight="1">
      <c r="A607" s="201" t="s">
        <v>616</v>
      </c>
      <c r="B607" s="243" t="s">
        <v>1034</v>
      </c>
      <c r="C607" s="240">
        <v>62.385923076923063</v>
      </c>
    </row>
    <row r="608" spans="1:3" s="226" customFormat="1" ht="12" customHeight="1">
      <c r="A608" s="201" t="s">
        <v>616</v>
      </c>
      <c r="B608" s="243" t="s">
        <v>1035</v>
      </c>
      <c r="C608" s="240">
        <v>1.0429999999999999</v>
      </c>
    </row>
    <row r="609" spans="1:3" s="226" customFormat="1" ht="12" customHeight="1">
      <c r="A609" s="201" t="s">
        <v>616</v>
      </c>
      <c r="B609" s="243" t="s">
        <v>1036</v>
      </c>
      <c r="C609" s="240">
        <v>142.06099999999998</v>
      </c>
    </row>
    <row r="610" spans="1:3" s="226" customFormat="1" ht="12" customHeight="1">
      <c r="A610" s="201" t="s">
        <v>1037</v>
      </c>
      <c r="B610" s="243" t="s">
        <v>636</v>
      </c>
      <c r="C610" s="240">
        <v>14.180769230769229</v>
      </c>
    </row>
    <row r="611" spans="1:3" s="226" customFormat="1" ht="12" customHeight="1">
      <c r="A611" s="201" t="s">
        <v>1038</v>
      </c>
      <c r="B611" s="243" t="s">
        <v>1039</v>
      </c>
      <c r="C611" s="240">
        <v>270.2323846153846</v>
      </c>
    </row>
    <row r="612" spans="1:3" s="226" customFormat="1" ht="12" customHeight="1">
      <c r="A612" s="201" t="s">
        <v>616</v>
      </c>
      <c r="B612" s="243" t="s">
        <v>1040</v>
      </c>
      <c r="C612" s="240">
        <v>26.153846153846153</v>
      </c>
    </row>
    <row r="613" spans="1:3" s="226" customFormat="1" ht="12" customHeight="1">
      <c r="A613" s="201" t="s">
        <v>616</v>
      </c>
      <c r="B613" s="243" t="s">
        <v>1041</v>
      </c>
      <c r="C613" s="240">
        <v>1330.4256923076923</v>
      </c>
    </row>
    <row r="614" spans="1:3" s="226" customFormat="1" ht="12" customHeight="1">
      <c r="A614" s="201" t="s">
        <v>616</v>
      </c>
      <c r="B614" s="243" t="s">
        <v>459</v>
      </c>
      <c r="C614" s="240">
        <v>5.6730769230769234</v>
      </c>
    </row>
    <row r="615" spans="1:3" s="226" customFormat="1" ht="12" customHeight="1">
      <c r="A615" s="201" t="s">
        <v>211</v>
      </c>
      <c r="B615" s="243" t="s">
        <v>1042</v>
      </c>
      <c r="C615" s="240">
        <v>2.5229999999999997</v>
      </c>
    </row>
    <row r="616" spans="1:3" s="226" customFormat="1" ht="12" customHeight="1">
      <c r="A616" s="201" t="s">
        <v>616</v>
      </c>
      <c r="B616" s="243" t="s">
        <v>838</v>
      </c>
      <c r="C616" s="240">
        <v>28.214000000000006</v>
      </c>
    </row>
    <row r="617" spans="1:3" s="226" customFormat="1" ht="12" customHeight="1">
      <c r="A617" s="201" t="s">
        <v>402</v>
      </c>
      <c r="B617" s="243" t="s">
        <v>1043</v>
      </c>
      <c r="C617" s="240">
        <v>8.4110000000000014</v>
      </c>
    </row>
    <row r="618" spans="1:3" s="226" customFormat="1" ht="12" customHeight="1">
      <c r="A618" s="201" t="s">
        <v>616</v>
      </c>
      <c r="B618" s="243" t="s">
        <v>401</v>
      </c>
      <c r="C618" s="240">
        <v>199.19315384615379</v>
      </c>
    </row>
    <row r="619" spans="1:3" s="226" customFormat="1" ht="12" customHeight="1">
      <c r="A619" s="201" t="s">
        <v>1044</v>
      </c>
      <c r="B619" s="243" t="s">
        <v>1045</v>
      </c>
      <c r="C619" s="240">
        <v>10.844999999999999</v>
      </c>
    </row>
    <row r="620" spans="1:3" s="226" customFormat="1" ht="12" customHeight="1">
      <c r="A620" s="201" t="s">
        <v>1046</v>
      </c>
      <c r="B620" s="243" t="s">
        <v>447</v>
      </c>
      <c r="C620" s="240">
        <v>30.474000000000004</v>
      </c>
    </row>
    <row r="621" spans="1:3" s="226" customFormat="1" ht="12" customHeight="1">
      <c r="A621" s="201" t="s">
        <v>616</v>
      </c>
      <c r="B621" s="243" t="s">
        <v>1047</v>
      </c>
      <c r="C621" s="240">
        <v>2.12</v>
      </c>
    </row>
    <row r="622" spans="1:3" s="226" customFormat="1" ht="12" customHeight="1">
      <c r="A622" s="201" t="s">
        <v>1048</v>
      </c>
      <c r="B622" s="243" t="s">
        <v>1049</v>
      </c>
      <c r="C622" s="240">
        <v>45.789000000000001</v>
      </c>
    </row>
    <row r="623" spans="1:3" s="226" customFormat="1" ht="12" customHeight="1">
      <c r="A623" s="201" t="s">
        <v>616</v>
      </c>
      <c r="B623" s="243" t="s">
        <v>1050</v>
      </c>
      <c r="C623" s="240">
        <v>2.8149999999999999</v>
      </c>
    </row>
    <row r="624" spans="1:3" s="226" customFormat="1" ht="12" customHeight="1">
      <c r="A624" s="201" t="s">
        <v>616</v>
      </c>
      <c r="B624" s="243" t="s">
        <v>1051</v>
      </c>
      <c r="C624" s="240">
        <v>31.523</v>
      </c>
    </row>
    <row r="625" spans="1:3" s="226" customFormat="1" ht="12" customHeight="1">
      <c r="A625" s="201" t="s">
        <v>412</v>
      </c>
      <c r="B625" s="243" t="s">
        <v>838</v>
      </c>
      <c r="C625" s="240">
        <v>374.73199999999991</v>
      </c>
    </row>
    <row r="626" spans="1:3" s="226" customFormat="1" ht="12" customHeight="1">
      <c r="A626" s="201" t="s">
        <v>616</v>
      </c>
      <c r="B626" s="243" t="s">
        <v>411</v>
      </c>
      <c r="C626" s="240">
        <v>262.00169230769234</v>
      </c>
    </row>
    <row r="627" spans="1:3" s="226" customFormat="1" ht="12" customHeight="1">
      <c r="A627" s="201" t="s">
        <v>616</v>
      </c>
      <c r="B627" s="243" t="s">
        <v>1052</v>
      </c>
      <c r="C627" s="240">
        <v>150.51799999999997</v>
      </c>
    </row>
    <row r="628" spans="1:3" s="226" customFormat="1" ht="12" customHeight="1">
      <c r="A628" s="201" t="s">
        <v>1053</v>
      </c>
      <c r="B628" s="243" t="s">
        <v>1054</v>
      </c>
      <c r="C628" s="240">
        <v>2.99</v>
      </c>
    </row>
    <row r="629" spans="1:3" s="226" customFormat="1" ht="12" customHeight="1">
      <c r="A629" s="201" t="s">
        <v>252</v>
      </c>
      <c r="B629" s="243" t="s">
        <v>294</v>
      </c>
      <c r="C629" s="240">
        <v>0.59230769230769231</v>
      </c>
    </row>
    <row r="630" spans="1:3" s="226" customFormat="1" ht="12" customHeight="1">
      <c r="A630" s="201" t="s">
        <v>616</v>
      </c>
      <c r="B630" s="243" t="s">
        <v>439</v>
      </c>
      <c r="C630" s="240">
        <v>44.809846153846152</v>
      </c>
    </row>
    <row r="631" spans="1:3" s="226" customFormat="1" ht="12" customHeight="1">
      <c r="A631" s="201" t="s">
        <v>1055</v>
      </c>
      <c r="B631" s="243" t="s">
        <v>344</v>
      </c>
      <c r="C631" s="240">
        <v>12.23653846153846</v>
      </c>
    </row>
    <row r="632" spans="1:3" s="226" customFormat="1" ht="12" customHeight="1">
      <c r="A632" s="201" t="s">
        <v>616</v>
      </c>
      <c r="B632" s="243" t="s">
        <v>1056</v>
      </c>
      <c r="C632" s="240">
        <v>6.3506923076923076</v>
      </c>
    </row>
    <row r="633" spans="1:3" s="226" customFormat="1" ht="12" customHeight="1">
      <c r="A633" s="201" t="s">
        <v>1057</v>
      </c>
      <c r="B633" s="243" t="s">
        <v>1058</v>
      </c>
      <c r="C633" s="240">
        <v>13</v>
      </c>
    </row>
    <row r="634" spans="1:3" s="226" customFormat="1" ht="12" customHeight="1">
      <c r="A634" s="201" t="s">
        <v>1059</v>
      </c>
      <c r="B634" s="243" t="s">
        <v>1060</v>
      </c>
      <c r="C634" s="240">
        <v>7.3903846153846162</v>
      </c>
    </row>
    <row r="635" spans="1:3" s="226" customFormat="1" ht="12" customHeight="1">
      <c r="A635" s="201" t="s">
        <v>1061</v>
      </c>
      <c r="B635" s="243" t="s">
        <v>1062</v>
      </c>
      <c r="C635" s="240">
        <v>61.11538461538462</v>
      </c>
    </row>
    <row r="636" spans="1:3" s="226" customFormat="1" ht="12" customHeight="1">
      <c r="A636" s="201" t="s">
        <v>616</v>
      </c>
      <c r="B636" s="243" t="s">
        <v>246</v>
      </c>
      <c r="C636" s="240">
        <v>8.4807692307692317</v>
      </c>
    </row>
    <row r="637" spans="1:3" s="226" customFormat="1" ht="12" customHeight="1">
      <c r="A637" s="201" t="s">
        <v>616</v>
      </c>
      <c r="B637" s="243" t="s">
        <v>695</v>
      </c>
      <c r="C637" s="240">
        <v>15</v>
      </c>
    </row>
    <row r="638" spans="1:3" s="226" customFormat="1" ht="12" customHeight="1">
      <c r="A638" s="201" t="s">
        <v>1063</v>
      </c>
      <c r="B638" s="243" t="s">
        <v>1064</v>
      </c>
      <c r="C638" s="240">
        <v>2.5384615384615388</v>
      </c>
    </row>
    <row r="639" spans="1:3" s="226" customFormat="1" ht="12" customHeight="1">
      <c r="A639" s="201" t="s">
        <v>1065</v>
      </c>
      <c r="B639" s="243" t="s">
        <v>722</v>
      </c>
      <c r="C639" s="240">
        <v>93.403692307692296</v>
      </c>
    </row>
    <row r="640" spans="1:3" s="226" customFormat="1" ht="12" customHeight="1">
      <c r="A640" s="201" t="s">
        <v>616</v>
      </c>
      <c r="B640" s="243" t="s">
        <v>1066</v>
      </c>
      <c r="C640" s="240">
        <v>34.274999999999999</v>
      </c>
    </row>
    <row r="641" spans="1:3" s="226" customFormat="1" ht="12" customHeight="1">
      <c r="A641" s="201" t="s">
        <v>616</v>
      </c>
      <c r="B641" s="243" t="s">
        <v>1067</v>
      </c>
      <c r="C641" s="240">
        <v>2.1799999999999997</v>
      </c>
    </row>
    <row r="642" spans="1:3" s="226" customFormat="1" ht="12" customHeight="1">
      <c r="A642" s="201" t="s">
        <v>616</v>
      </c>
      <c r="B642" s="243" t="s">
        <v>435</v>
      </c>
      <c r="C642" s="240">
        <v>56.155000000000001</v>
      </c>
    </row>
    <row r="643" spans="1:3" s="226" customFormat="1" ht="12" customHeight="1">
      <c r="A643" s="201" t="s">
        <v>256</v>
      </c>
      <c r="B643" s="243" t="s">
        <v>255</v>
      </c>
      <c r="C643" s="240">
        <v>189.10823076923074</v>
      </c>
    </row>
    <row r="644" spans="1:3" s="226" customFormat="1" ht="12" customHeight="1">
      <c r="A644" s="201" t="s">
        <v>616</v>
      </c>
      <c r="B644" s="243" t="s">
        <v>893</v>
      </c>
      <c r="C644" s="240">
        <v>5.986538461538462</v>
      </c>
    </row>
    <row r="645" spans="1:3" s="226" customFormat="1" ht="12" customHeight="1">
      <c r="A645" s="201" t="s">
        <v>616</v>
      </c>
      <c r="B645" s="243" t="s">
        <v>429</v>
      </c>
      <c r="C645" s="240">
        <v>16.025000000000002</v>
      </c>
    </row>
    <row r="646" spans="1:3" s="226" customFormat="1" ht="12" customHeight="1">
      <c r="A646" s="201" t="s">
        <v>616</v>
      </c>
      <c r="B646" s="243" t="s">
        <v>1068</v>
      </c>
      <c r="C646" s="240">
        <v>11.923076923076923</v>
      </c>
    </row>
    <row r="647" spans="1:3" s="226" customFormat="1" ht="12" customHeight="1">
      <c r="A647" s="201" t="s">
        <v>616</v>
      </c>
      <c r="B647" s="243" t="s">
        <v>768</v>
      </c>
      <c r="C647" s="240">
        <v>10.653846153846155</v>
      </c>
    </row>
    <row r="648" spans="1:3" s="226" customFormat="1" ht="12" customHeight="1">
      <c r="A648" s="201" t="s">
        <v>616</v>
      </c>
      <c r="B648" s="243" t="s">
        <v>454</v>
      </c>
      <c r="C648" s="240">
        <v>6.4134615384615383</v>
      </c>
    </row>
    <row r="649" spans="1:3" s="226" customFormat="1" ht="12" customHeight="1">
      <c r="A649" s="201" t="s">
        <v>1069</v>
      </c>
      <c r="B649" s="243" t="s">
        <v>1070</v>
      </c>
      <c r="C649" s="240">
        <v>89.398076923076928</v>
      </c>
    </row>
    <row r="650" spans="1:3" s="226" customFormat="1" ht="12" customHeight="1">
      <c r="A650" s="201" t="s">
        <v>616</v>
      </c>
      <c r="B650" s="243" t="s">
        <v>1071</v>
      </c>
      <c r="C650" s="240">
        <v>84.509999999999991</v>
      </c>
    </row>
    <row r="651" spans="1:3" s="226" customFormat="1" ht="12" customHeight="1">
      <c r="A651" s="201" t="s">
        <v>616</v>
      </c>
      <c r="B651" s="243" t="s">
        <v>1072</v>
      </c>
      <c r="C651" s="240">
        <v>77.040000000000006</v>
      </c>
    </row>
    <row r="652" spans="1:3" s="226" customFormat="1" ht="12" customHeight="1">
      <c r="A652" s="201" t="s">
        <v>1073</v>
      </c>
      <c r="B652" s="243" t="s">
        <v>722</v>
      </c>
      <c r="C652" s="240">
        <v>42.456000000000003</v>
      </c>
    </row>
    <row r="653" spans="1:3" s="226" customFormat="1" ht="12" customHeight="1">
      <c r="A653" s="201" t="s">
        <v>1074</v>
      </c>
      <c r="B653" s="243" t="s">
        <v>876</v>
      </c>
      <c r="C653" s="240">
        <v>30.759615384615383</v>
      </c>
    </row>
    <row r="654" spans="1:3" s="226" customFormat="1" ht="12" customHeight="1">
      <c r="A654" s="201" t="s">
        <v>616</v>
      </c>
      <c r="B654" s="243" t="s">
        <v>1075</v>
      </c>
      <c r="C654" s="240">
        <v>420.59984615384627</v>
      </c>
    </row>
    <row r="655" spans="1:3" s="226" customFormat="1" ht="12" customHeight="1">
      <c r="A655" s="201" t="s">
        <v>616</v>
      </c>
      <c r="B655" s="243" t="s">
        <v>1076</v>
      </c>
      <c r="C655" s="240">
        <v>39.871153846153845</v>
      </c>
    </row>
    <row r="656" spans="1:3" s="226" customFormat="1" ht="12" customHeight="1">
      <c r="A656" s="201" t="s">
        <v>616</v>
      </c>
      <c r="B656" s="243" t="s">
        <v>1077</v>
      </c>
      <c r="C656" s="240">
        <v>2.79</v>
      </c>
    </row>
    <row r="657" spans="1:3" s="226" customFormat="1" ht="12" customHeight="1">
      <c r="A657" s="201" t="s">
        <v>616</v>
      </c>
      <c r="B657" s="243" t="s">
        <v>1078</v>
      </c>
      <c r="C657" s="240">
        <v>53.455769230769242</v>
      </c>
    </row>
    <row r="658" spans="1:3" s="226" customFormat="1" ht="12" customHeight="1">
      <c r="A658" s="201" t="s">
        <v>616</v>
      </c>
      <c r="B658" s="243" t="s">
        <v>385</v>
      </c>
      <c r="C658" s="240">
        <v>12.163461538461538</v>
      </c>
    </row>
    <row r="659" spans="1:3" s="226" customFormat="1" ht="12" customHeight="1">
      <c r="A659" s="201" t="s">
        <v>616</v>
      </c>
      <c r="B659" s="243" t="s">
        <v>627</v>
      </c>
      <c r="C659" s="240">
        <v>18.038461538461537</v>
      </c>
    </row>
    <row r="660" spans="1:3" s="226" customFormat="1" ht="12" customHeight="1">
      <c r="A660" s="201" t="s">
        <v>616</v>
      </c>
      <c r="B660" s="243" t="s">
        <v>985</v>
      </c>
      <c r="C660" s="240">
        <v>24.536538461538459</v>
      </c>
    </row>
    <row r="661" spans="1:3" s="226" customFormat="1" ht="12" customHeight="1">
      <c r="A661" s="201" t="s">
        <v>616</v>
      </c>
      <c r="B661" s="243" t="s">
        <v>987</v>
      </c>
      <c r="C661" s="240">
        <v>33.355769230769226</v>
      </c>
    </row>
    <row r="662" spans="1:3" s="226" customFormat="1" ht="12" customHeight="1">
      <c r="A662" s="201" t="s">
        <v>616</v>
      </c>
      <c r="B662" s="243" t="s">
        <v>1079</v>
      </c>
      <c r="C662" s="240">
        <v>580.65953846153832</v>
      </c>
    </row>
    <row r="663" spans="1:3" s="226" customFormat="1" ht="12" customHeight="1">
      <c r="A663" s="201" t="s">
        <v>1080</v>
      </c>
      <c r="B663" s="243" t="s">
        <v>1079</v>
      </c>
      <c r="C663" s="240">
        <v>3.7961538461538464</v>
      </c>
    </row>
    <row r="664" spans="1:3" s="226" customFormat="1" ht="12" customHeight="1">
      <c r="A664" s="201" t="s">
        <v>1081</v>
      </c>
      <c r="B664" s="243" t="s">
        <v>1082</v>
      </c>
      <c r="C664" s="240">
        <v>2.2949999999999999</v>
      </c>
    </row>
    <row r="665" spans="1:3" s="226" customFormat="1" ht="12" customHeight="1">
      <c r="A665" s="201" t="s">
        <v>245</v>
      </c>
      <c r="B665" s="243" t="s">
        <v>240</v>
      </c>
      <c r="C665" s="240">
        <v>12.32</v>
      </c>
    </row>
    <row r="666" spans="1:3" s="226" customFormat="1" ht="12" customHeight="1">
      <c r="A666" s="201" t="s">
        <v>616</v>
      </c>
      <c r="B666" s="243" t="s">
        <v>244</v>
      </c>
      <c r="C666" s="240">
        <v>1145.0726923076927</v>
      </c>
    </row>
    <row r="667" spans="1:3" s="226" customFormat="1" ht="12" customHeight="1">
      <c r="A667" s="201" t="s">
        <v>616</v>
      </c>
      <c r="B667" s="243" t="s">
        <v>772</v>
      </c>
      <c r="C667" s="240">
        <v>1337.6965384615387</v>
      </c>
    </row>
    <row r="668" spans="1:3" s="226" customFormat="1" ht="12" customHeight="1">
      <c r="A668" s="201" t="s">
        <v>616</v>
      </c>
      <c r="B668" s="243" t="s">
        <v>248</v>
      </c>
      <c r="C668" s="240">
        <v>21518.67523076923</v>
      </c>
    </row>
    <row r="669" spans="1:3" s="226" customFormat="1" ht="12" customHeight="1">
      <c r="A669" s="201" t="s">
        <v>1083</v>
      </c>
      <c r="B669" s="243" t="s">
        <v>244</v>
      </c>
      <c r="C669" s="240">
        <v>404.43269230769226</v>
      </c>
    </row>
    <row r="670" spans="1:3" s="226" customFormat="1" ht="12" customHeight="1">
      <c r="A670" s="201" t="s">
        <v>616</v>
      </c>
      <c r="B670" s="243" t="s">
        <v>248</v>
      </c>
      <c r="C670" s="240">
        <v>179.35</v>
      </c>
    </row>
    <row r="671" spans="1:3" s="226" customFormat="1" ht="12" customHeight="1">
      <c r="A671" s="201" t="s">
        <v>1084</v>
      </c>
      <c r="B671" s="243" t="s">
        <v>772</v>
      </c>
      <c r="C671" s="240">
        <v>2.6711538461538464</v>
      </c>
    </row>
    <row r="672" spans="1:3" s="226" customFormat="1" ht="12" customHeight="1">
      <c r="A672" s="201" t="s">
        <v>1085</v>
      </c>
      <c r="B672" s="243" t="s">
        <v>667</v>
      </c>
      <c r="C672" s="240">
        <v>32.588999999999992</v>
      </c>
    </row>
    <row r="673" spans="1:3" s="226" customFormat="1" ht="12" customHeight="1">
      <c r="A673" s="201" t="s">
        <v>616</v>
      </c>
      <c r="B673" s="243" t="s">
        <v>678</v>
      </c>
      <c r="C673" s="240">
        <v>138.72399999999999</v>
      </c>
    </row>
    <row r="674" spans="1:3" s="226" customFormat="1" ht="12" customHeight="1">
      <c r="A674" s="201" t="s">
        <v>616</v>
      </c>
      <c r="B674" s="243" t="s">
        <v>1086</v>
      </c>
      <c r="C674" s="240">
        <v>131.38900000000001</v>
      </c>
    </row>
    <row r="675" spans="1:3" s="226" customFormat="1" ht="12" customHeight="1">
      <c r="A675" s="201" t="s">
        <v>1087</v>
      </c>
      <c r="B675" s="243" t="s">
        <v>675</v>
      </c>
      <c r="C675" s="240">
        <v>50.12</v>
      </c>
    </row>
    <row r="676" spans="1:3" s="226" customFormat="1" ht="12" customHeight="1">
      <c r="A676" s="201" t="s">
        <v>616</v>
      </c>
      <c r="B676" s="243" t="s">
        <v>667</v>
      </c>
      <c r="C676" s="240">
        <v>0.41538461538461541</v>
      </c>
    </row>
    <row r="677" spans="1:3" s="226" customFormat="1" ht="12" customHeight="1">
      <c r="A677" s="201" t="s">
        <v>1088</v>
      </c>
      <c r="B677" s="243" t="s">
        <v>1089</v>
      </c>
      <c r="C677" s="240">
        <v>74.100999999999999</v>
      </c>
    </row>
    <row r="678" spans="1:3" s="226" customFormat="1" ht="12" customHeight="1">
      <c r="A678" s="201" t="s">
        <v>616</v>
      </c>
      <c r="B678" s="243" t="s">
        <v>1090</v>
      </c>
      <c r="C678" s="240">
        <v>51.951999999999998</v>
      </c>
    </row>
    <row r="679" spans="1:3" s="226" customFormat="1" ht="12" customHeight="1">
      <c r="A679" s="201" t="s">
        <v>1091</v>
      </c>
      <c r="B679" s="243" t="s">
        <v>622</v>
      </c>
      <c r="C679" s="240">
        <v>4.3740000000000006</v>
      </c>
    </row>
    <row r="680" spans="1:3" s="226" customFormat="1" ht="12" customHeight="1">
      <c r="A680" s="201" t="s">
        <v>371</v>
      </c>
      <c r="B680" s="243" t="s">
        <v>1092</v>
      </c>
      <c r="C680" s="240">
        <v>351.22430769230772</v>
      </c>
    </row>
    <row r="681" spans="1:3" s="226" customFormat="1" ht="12" customHeight="1">
      <c r="A681" s="201" t="s">
        <v>616</v>
      </c>
      <c r="B681" s="243" t="s">
        <v>1093</v>
      </c>
      <c r="C681" s="240">
        <v>7.9809999999999999</v>
      </c>
    </row>
    <row r="682" spans="1:3" s="226" customFormat="1" ht="12" customHeight="1">
      <c r="A682" s="201" t="s">
        <v>616</v>
      </c>
      <c r="B682" s="243" t="s">
        <v>1094</v>
      </c>
      <c r="C682" s="240">
        <v>1197.4616923076924</v>
      </c>
    </row>
    <row r="683" spans="1:3" s="226" customFormat="1" ht="12" customHeight="1">
      <c r="A683" s="201" t="s">
        <v>616</v>
      </c>
      <c r="B683" s="243" t="s">
        <v>1095</v>
      </c>
      <c r="C683" s="240">
        <v>668.18453846153852</v>
      </c>
    </row>
    <row r="684" spans="1:3" s="226" customFormat="1" ht="12" customHeight="1">
      <c r="A684" s="201" t="s">
        <v>616</v>
      </c>
      <c r="B684" s="243" t="s">
        <v>830</v>
      </c>
      <c r="C684" s="240">
        <v>21.217307692307692</v>
      </c>
    </row>
    <row r="685" spans="1:3" s="226" customFormat="1" ht="12" customHeight="1">
      <c r="A685" s="201" t="s">
        <v>616</v>
      </c>
      <c r="B685" s="243" t="s">
        <v>620</v>
      </c>
      <c r="C685" s="240">
        <v>13.73076923076923</v>
      </c>
    </row>
    <row r="686" spans="1:3" s="226" customFormat="1" ht="12" customHeight="1">
      <c r="A686" s="201" t="s">
        <v>616</v>
      </c>
      <c r="B686" s="243" t="s">
        <v>622</v>
      </c>
      <c r="C686" s="240">
        <v>3167.2577692307696</v>
      </c>
    </row>
    <row r="687" spans="1:3" s="226" customFormat="1" ht="12" customHeight="1">
      <c r="A687" s="201" t="s">
        <v>616</v>
      </c>
      <c r="B687" s="243" t="s">
        <v>842</v>
      </c>
      <c r="C687" s="240">
        <v>2252.5653846153846</v>
      </c>
    </row>
    <row r="688" spans="1:3" s="226" customFormat="1" ht="12" customHeight="1">
      <c r="A688" s="201" t="s">
        <v>616</v>
      </c>
      <c r="B688" s="243" t="s">
        <v>407</v>
      </c>
      <c r="C688" s="240">
        <v>4114.1488461538447</v>
      </c>
    </row>
    <row r="689" spans="1:3" s="226" customFormat="1" ht="12" customHeight="1">
      <c r="A689" s="201" t="s">
        <v>616</v>
      </c>
      <c r="B689" s="243" t="s">
        <v>894</v>
      </c>
      <c r="C689" s="240">
        <v>1449.1695384615387</v>
      </c>
    </row>
    <row r="690" spans="1:3" s="226" customFormat="1" ht="12" customHeight="1">
      <c r="A690" s="201" t="s">
        <v>616</v>
      </c>
      <c r="B690" s="243" t="s">
        <v>1096</v>
      </c>
      <c r="C690" s="240">
        <v>6</v>
      </c>
    </row>
    <row r="691" spans="1:3" s="226" customFormat="1" ht="12" customHeight="1">
      <c r="A691" s="201" t="s">
        <v>616</v>
      </c>
      <c r="B691" s="243" t="s">
        <v>440</v>
      </c>
      <c r="C691" s="240">
        <v>23114.993923076916</v>
      </c>
    </row>
    <row r="692" spans="1:3" s="226" customFormat="1" ht="12" customHeight="1">
      <c r="A692" s="201" t="s">
        <v>616</v>
      </c>
      <c r="B692" s="243" t="s">
        <v>1097</v>
      </c>
      <c r="C692" s="240">
        <v>293.07692307692315</v>
      </c>
    </row>
    <row r="693" spans="1:3" s="226" customFormat="1" ht="12" customHeight="1">
      <c r="A693" s="201" t="s">
        <v>616</v>
      </c>
      <c r="B693" s="243" t="s">
        <v>1098</v>
      </c>
      <c r="C693" s="240">
        <v>3.0442307692307695</v>
      </c>
    </row>
    <row r="694" spans="1:3" s="226" customFormat="1" ht="12" customHeight="1">
      <c r="A694" s="201" t="s">
        <v>616</v>
      </c>
      <c r="B694" s="243" t="s">
        <v>1099</v>
      </c>
      <c r="C694" s="240">
        <v>68.005769230769232</v>
      </c>
    </row>
    <row r="695" spans="1:3" s="226" customFormat="1" ht="12" customHeight="1">
      <c r="A695" s="201" t="s">
        <v>616</v>
      </c>
      <c r="B695" s="243" t="s">
        <v>1100</v>
      </c>
      <c r="C695" s="240">
        <v>282.83615384615388</v>
      </c>
    </row>
    <row r="696" spans="1:3" s="226" customFormat="1" ht="12" customHeight="1">
      <c r="A696" s="201" t="s">
        <v>616</v>
      </c>
      <c r="B696" s="243" t="s">
        <v>1101</v>
      </c>
      <c r="C696" s="240">
        <v>38.087000000000003</v>
      </c>
    </row>
    <row r="697" spans="1:3" s="226" customFormat="1" ht="12" customHeight="1">
      <c r="A697" s="201" t="s">
        <v>1102</v>
      </c>
      <c r="B697" s="243" t="s">
        <v>1094</v>
      </c>
      <c r="C697" s="240">
        <v>173.69523076923076</v>
      </c>
    </row>
    <row r="698" spans="1:3" s="226" customFormat="1" ht="12" customHeight="1">
      <c r="A698" s="201" t="s">
        <v>616</v>
      </c>
      <c r="B698" s="243" t="s">
        <v>407</v>
      </c>
      <c r="C698" s="240">
        <v>6.41</v>
      </c>
    </row>
    <row r="699" spans="1:3" s="226" customFormat="1" ht="12" customHeight="1">
      <c r="A699" s="201" t="s">
        <v>1103</v>
      </c>
      <c r="B699" s="243" t="s">
        <v>622</v>
      </c>
      <c r="C699" s="240">
        <v>31.153846153846153</v>
      </c>
    </row>
    <row r="700" spans="1:3" s="226" customFormat="1" ht="12" customHeight="1">
      <c r="A700" s="201" t="s">
        <v>616</v>
      </c>
      <c r="B700" s="243" t="s">
        <v>842</v>
      </c>
      <c r="C700" s="240">
        <v>237.09615384615384</v>
      </c>
    </row>
    <row r="701" spans="1:3" s="226" customFormat="1" ht="12" customHeight="1">
      <c r="A701" s="201" t="s">
        <v>616</v>
      </c>
      <c r="B701" s="243" t="s">
        <v>407</v>
      </c>
      <c r="C701" s="240">
        <v>115.92076923076922</v>
      </c>
    </row>
    <row r="702" spans="1:3" s="226" customFormat="1" ht="12" customHeight="1">
      <c r="A702" s="201" t="s">
        <v>616</v>
      </c>
      <c r="B702" s="243" t="s">
        <v>440</v>
      </c>
      <c r="C702" s="240">
        <v>43.692307692307701</v>
      </c>
    </row>
    <row r="703" spans="1:3" s="226" customFormat="1" ht="12" customHeight="1">
      <c r="A703" s="201" t="s">
        <v>616</v>
      </c>
      <c r="B703" s="243" t="s">
        <v>1097</v>
      </c>
      <c r="C703" s="240">
        <v>23.980769230769234</v>
      </c>
    </row>
    <row r="704" spans="1:3" s="226" customFormat="1" ht="12" customHeight="1">
      <c r="A704" s="201" t="s">
        <v>616</v>
      </c>
      <c r="B704" s="243" t="s">
        <v>1100</v>
      </c>
      <c r="C704" s="240">
        <v>49.807692307692307</v>
      </c>
    </row>
    <row r="705" spans="1:3" s="226" customFormat="1" ht="12" customHeight="1">
      <c r="A705" s="201" t="s">
        <v>1104</v>
      </c>
      <c r="B705" s="243" t="s">
        <v>1094</v>
      </c>
      <c r="C705" s="240">
        <v>957.07846153846162</v>
      </c>
    </row>
    <row r="706" spans="1:3" s="226" customFormat="1" ht="12" customHeight="1">
      <c r="A706" s="201" t="s">
        <v>616</v>
      </c>
      <c r="B706" s="243" t="s">
        <v>1095</v>
      </c>
      <c r="C706" s="240">
        <v>6.7153846153846155</v>
      </c>
    </row>
    <row r="707" spans="1:3" s="226" customFormat="1" ht="12" customHeight="1">
      <c r="A707" s="201" t="s">
        <v>616</v>
      </c>
      <c r="B707" s="243" t="s">
        <v>622</v>
      </c>
      <c r="C707" s="240">
        <v>8.2609999999999992</v>
      </c>
    </row>
    <row r="708" spans="1:3" s="226" customFormat="1" ht="12" customHeight="1">
      <c r="A708" s="201" t="s">
        <v>616</v>
      </c>
      <c r="B708" s="243" t="s">
        <v>817</v>
      </c>
      <c r="C708" s="240">
        <v>1.367</v>
      </c>
    </row>
    <row r="709" spans="1:3" s="226" customFormat="1" ht="12" customHeight="1">
      <c r="A709" s="201" t="s">
        <v>616</v>
      </c>
      <c r="B709" s="243" t="s">
        <v>407</v>
      </c>
      <c r="C709" s="240">
        <v>326.20200000000006</v>
      </c>
    </row>
    <row r="710" spans="1:3" s="226" customFormat="1" ht="12" customHeight="1">
      <c r="A710" s="201" t="s">
        <v>616</v>
      </c>
      <c r="B710" s="243" t="s">
        <v>440</v>
      </c>
      <c r="C710" s="240">
        <v>69.961538461538453</v>
      </c>
    </row>
    <row r="711" spans="1:3" s="226" customFormat="1" ht="12" customHeight="1">
      <c r="A711" s="201" t="s">
        <v>372</v>
      </c>
      <c r="B711" s="243" t="s">
        <v>620</v>
      </c>
      <c r="C711" s="240">
        <v>77.732692307692304</v>
      </c>
    </row>
    <row r="712" spans="1:3" s="226" customFormat="1" ht="12" customHeight="1">
      <c r="A712" s="201" t="s">
        <v>616</v>
      </c>
      <c r="B712" s="243" t="s">
        <v>622</v>
      </c>
      <c r="C712" s="240">
        <v>288.55099999999999</v>
      </c>
    </row>
    <row r="713" spans="1:3" s="226" customFormat="1" ht="12" customHeight="1">
      <c r="A713" s="201" t="s">
        <v>616</v>
      </c>
      <c r="B713" s="243" t="s">
        <v>1105</v>
      </c>
      <c r="C713" s="240">
        <v>3.4830000000000001</v>
      </c>
    </row>
    <row r="714" spans="1:3" s="226" customFormat="1" ht="12" customHeight="1">
      <c r="A714" s="201" t="s">
        <v>616</v>
      </c>
      <c r="B714" s="243" t="s">
        <v>407</v>
      </c>
      <c r="C714" s="240">
        <v>22.69</v>
      </c>
    </row>
    <row r="715" spans="1:3" s="226" customFormat="1" ht="12" customHeight="1">
      <c r="A715" s="201" t="s">
        <v>616</v>
      </c>
      <c r="B715" s="243" t="s">
        <v>894</v>
      </c>
      <c r="C715" s="240">
        <v>398.43899999999996</v>
      </c>
    </row>
    <row r="716" spans="1:3" s="226" customFormat="1" ht="12" customHeight="1">
      <c r="A716" s="201" t="s">
        <v>1106</v>
      </c>
      <c r="B716" s="243" t="s">
        <v>842</v>
      </c>
      <c r="C716" s="240">
        <v>15.448076923076922</v>
      </c>
    </row>
    <row r="717" spans="1:3" s="226" customFormat="1" ht="12" customHeight="1">
      <c r="A717" s="201" t="s">
        <v>354</v>
      </c>
      <c r="B717" s="243" t="s">
        <v>777</v>
      </c>
      <c r="C717" s="240">
        <v>651.19869230769234</v>
      </c>
    </row>
    <row r="718" spans="1:3" s="226" customFormat="1" ht="12" customHeight="1">
      <c r="A718" s="201" t="s">
        <v>1107</v>
      </c>
      <c r="B718" s="243" t="s">
        <v>830</v>
      </c>
      <c r="C718" s="240">
        <v>17.48076923076923</v>
      </c>
    </row>
    <row r="719" spans="1:3" s="226" customFormat="1" ht="12" customHeight="1">
      <c r="A719" s="201" t="s">
        <v>616</v>
      </c>
      <c r="B719" s="243" t="s">
        <v>777</v>
      </c>
      <c r="C719" s="240">
        <v>13.51923076923077</v>
      </c>
    </row>
    <row r="720" spans="1:3" s="226" customFormat="1" ht="12" customHeight="1">
      <c r="A720" s="201" t="s">
        <v>616</v>
      </c>
      <c r="B720" s="243" t="s">
        <v>622</v>
      </c>
      <c r="C720" s="240">
        <v>38.89</v>
      </c>
    </row>
    <row r="721" spans="1:3" s="226" customFormat="1" ht="12" customHeight="1">
      <c r="A721" s="201" t="s">
        <v>616</v>
      </c>
      <c r="B721" s="243" t="s">
        <v>842</v>
      </c>
      <c r="C721" s="240">
        <v>112.83846153846154</v>
      </c>
    </row>
    <row r="722" spans="1:3" s="226" customFormat="1" ht="12" customHeight="1">
      <c r="A722" s="201" t="s">
        <v>1108</v>
      </c>
      <c r="B722" s="243" t="s">
        <v>830</v>
      </c>
      <c r="C722" s="240">
        <v>3.3653846153846154</v>
      </c>
    </row>
    <row r="723" spans="1:3" s="226" customFormat="1" ht="12" customHeight="1">
      <c r="A723" s="201" t="s">
        <v>616</v>
      </c>
      <c r="B723" s="243" t="s">
        <v>777</v>
      </c>
      <c r="C723" s="240">
        <v>7.5884615384615381</v>
      </c>
    </row>
    <row r="724" spans="1:3" s="226" customFormat="1" ht="12" customHeight="1">
      <c r="A724" s="201" t="s">
        <v>616</v>
      </c>
      <c r="B724" s="243" t="s">
        <v>1109</v>
      </c>
      <c r="C724" s="240">
        <v>240.744</v>
      </c>
    </row>
    <row r="725" spans="1:3" s="226" customFormat="1" ht="12" customHeight="1">
      <c r="A725" s="201" t="s">
        <v>616</v>
      </c>
      <c r="B725" s="243" t="s">
        <v>407</v>
      </c>
      <c r="C725" s="240">
        <v>1017.8230769230769</v>
      </c>
    </row>
    <row r="726" spans="1:3" s="226" customFormat="1" ht="12" customHeight="1">
      <c r="A726" s="201" t="s">
        <v>616</v>
      </c>
      <c r="B726" s="243" t="s">
        <v>894</v>
      </c>
      <c r="C726" s="240">
        <v>5.134615384615385</v>
      </c>
    </row>
    <row r="727" spans="1:3" s="226" customFormat="1" ht="12" customHeight="1">
      <c r="A727" s="201" t="s">
        <v>1110</v>
      </c>
      <c r="B727" s="243" t="s">
        <v>622</v>
      </c>
      <c r="C727" s="240">
        <v>46.365384615384613</v>
      </c>
    </row>
    <row r="728" spans="1:3" s="226" customFormat="1" ht="12" customHeight="1">
      <c r="A728" s="201" t="s">
        <v>616</v>
      </c>
      <c r="B728" s="243" t="s">
        <v>407</v>
      </c>
      <c r="C728" s="240">
        <v>14.615384615384615</v>
      </c>
    </row>
    <row r="729" spans="1:3" s="226" customFormat="1" ht="12" customHeight="1">
      <c r="A729" s="201" t="s">
        <v>616</v>
      </c>
      <c r="B729" s="243" t="s">
        <v>894</v>
      </c>
      <c r="C729" s="240">
        <v>217.6669230769231</v>
      </c>
    </row>
    <row r="730" spans="1:3" s="226" customFormat="1" ht="12" customHeight="1">
      <c r="A730" s="201" t="s">
        <v>409</v>
      </c>
      <c r="B730" s="243" t="s">
        <v>622</v>
      </c>
      <c r="C730" s="240">
        <v>37.813461538461539</v>
      </c>
    </row>
    <row r="731" spans="1:3" s="226" customFormat="1" ht="12" customHeight="1">
      <c r="A731" s="201" t="s">
        <v>616</v>
      </c>
      <c r="B731" s="243" t="s">
        <v>894</v>
      </c>
      <c r="C731" s="240">
        <v>47.941999999999993</v>
      </c>
    </row>
    <row r="732" spans="1:3" s="226" customFormat="1" ht="12" customHeight="1">
      <c r="A732" s="201" t="s">
        <v>1111</v>
      </c>
      <c r="B732" s="243" t="s">
        <v>338</v>
      </c>
      <c r="C732" s="240">
        <v>54.17</v>
      </c>
    </row>
    <row r="733" spans="1:3" s="226" customFormat="1" ht="12" customHeight="1">
      <c r="A733" s="201" t="s">
        <v>616</v>
      </c>
      <c r="B733" s="243" t="s">
        <v>1052</v>
      </c>
      <c r="C733" s="240">
        <v>822.06500000000005</v>
      </c>
    </row>
    <row r="734" spans="1:3" s="226" customFormat="1" ht="12" customHeight="1">
      <c r="A734" s="201" t="s">
        <v>229</v>
      </c>
      <c r="B734" s="243" t="s">
        <v>1112</v>
      </c>
      <c r="C734" s="240">
        <v>13.676923076923078</v>
      </c>
    </row>
    <row r="735" spans="1:3" s="226" customFormat="1" ht="12" customHeight="1">
      <c r="A735" s="201" t="s">
        <v>1113</v>
      </c>
      <c r="B735" s="243" t="s">
        <v>344</v>
      </c>
      <c r="C735" s="240">
        <v>4.6076923076923073</v>
      </c>
    </row>
    <row r="736" spans="1:3" s="226" customFormat="1" ht="12" customHeight="1">
      <c r="A736" s="201" t="s">
        <v>416</v>
      </c>
      <c r="B736" s="243" t="s">
        <v>1114</v>
      </c>
      <c r="C736" s="240">
        <v>50.192999999999998</v>
      </c>
    </row>
    <row r="737" spans="1:3" s="226" customFormat="1" ht="12" customHeight="1">
      <c r="A737" s="201" t="s">
        <v>1115</v>
      </c>
      <c r="B737" s="243" t="s">
        <v>246</v>
      </c>
      <c r="C737" s="240">
        <v>52.550000000000004</v>
      </c>
    </row>
    <row r="738" spans="1:3" s="226" customFormat="1" ht="12" customHeight="1">
      <c r="A738" s="201" t="s">
        <v>616</v>
      </c>
      <c r="B738" s="243" t="s">
        <v>1026</v>
      </c>
      <c r="C738" s="240">
        <v>17.934615384615388</v>
      </c>
    </row>
    <row r="739" spans="1:3" s="226" customFormat="1" ht="12" customHeight="1">
      <c r="A739" s="201" t="s">
        <v>441</v>
      </c>
      <c r="B739" s="243" t="s">
        <v>440</v>
      </c>
      <c r="C739" s="240">
        <v>149.62800000000001</v>
      </c>
    </row>
    <row r="740" spans="1:3" s="226" customFormat="1" ht="12" customHeight="1">
      <c r="A740" s="201" t="s">
        <v>616</v>
      </c>
      <c r="B740" s="243" t="s">
        <v>442</v>
      </c>
      <c r="C740" s="240">
        <v>243.02300000000002</v>
      </c>
    </row>
    <row r="741" spans="1:3" s="226" customFormat="1" ht="12" customHeight="1">
      <c r="A741" s="201" t="s">
        <v>1116</v>
      </c>
      <c r="B741" s="243" t="s">
        <v>861</v>
      </c>
      <c r="C741" s="240">
        <v>3.8923076923076922</v>
      </c>
    </row>
    <row r="742" spans="1:3" s="226" customFormat="1" ht="12" customHeight="1">
      <c r="A742" s="201" t="s">
        <v>616</v>
      </c>
      <c r="B742" s="243" t="s">
        <v>947</v>
      </c>
      <c r="C742" s="240">
        <v>5.9700000000000006</v>
      </c>
    </row>
    <row r="743" spans="1:3" s="226" customFormat="1" ht="12" customHeight="1">
      <c r="A743" s="201" t="s">
        <v>1117</v>
      </c>
      <c r="B743" s="243" t="s">
        <v>1118</v>
      </c>
      <c r="C743" s="240">
        <v>4.509615384615385</v>
      </c>
    </row>
    <row r="744" spans="1:3" s="226" customFormat="1" ht="12" customHeight="1">
      <c r="A744" s="201" t="s">
        <v>1119</v>
      </c>
      <c r="B744" s="243" t="s">
        <v>1120</v>
      </c>
      <c r="C744" s="240">
        <v>7.94</v>
      </c>
    </row>
    <row r="745" spans="1:3" s="226" customFormat="1" ht="12" customHeight="1">
      <c r="A745" s="201" t="s">
        <v>1121</v>
      </c>
      <c r="B745" s="243" t="s">
        <v>1122</v>
      </c>
      <c r="C745" s="240">
        <v>15.26923076923077</v>
      </c>
    </row>
    <row r="746" spans="1:3" s="226" customFormat="1" ht="12" customHeight="1">
      <c r="A746" s="201" t="s">
        <v>355</v>
      </c>
      <c r="B746" s="243" t="s">
        <v>459</v>
      </c>
      <c r="C746" s="240">
        <v>324.39830769230764</v>
      </c>
    </row>
    <row r="747" spans="1:3" s="226" customFormat="1" ht="12" customHeight="1">
      <c r="A747" s="201" t="s">
        <v>616</v>
      </c>
      <c r="B747" s="243" t="s">
        <v>1123</v>
      </c>
      <c r="C747" s="240">
        <v>64.759999999999991</v>
      </c>
    </row>
    <row r="748" spans="1:3" s="226" customFormat="1" ht="12" customHeight="1">
      <c r="A748" s="201" t="s">
        <v>1124</v>
      </c>
      <c r="B748" s="243" t="s">
        <v>728</v>
      </c>
      <c r="C748" s="240">
        <v>15.68</v>
      </c>
    </row>
    <row r="749" spans="1:3" s="226" customFormat="1" ht="12" customHeight="1">
      <c r="A749" s="201" t="s">
        <v>234</v>
      </c>
      <c r="B749" s="243" t="s">
        <v>1125</v>
      </c>
      <c r="C749" s="240">
        <v>345.87499999999994</v>
      </c>
    </row>
    <row r="750" spans="1:3" s="226" customFormat="1" ht="12" customHeight="1">
      <c r="A750" s="201" t="s">
        <v>616</v>
      </c>
      <c r="B750" s="243" t="s">
        <v>233</v>
      </c>
      <c r="C750" s="240">
        <v>3263.7364615384618</v>
      </c>
    </row>
    <row r="751" spans="1:3" s="226" customFormat="1" ht="12" customHeight="1">
      <c r="A751" s="201" t="s">
        <v>616</v>
      </c>
      <c r="B751" s="243" t="s">
        <v>1126</v>
      </c>
      <c r="C751" s="240">
        <v>21.172000000000001</v>
      </c>
    </row>
    <row r="752" spans="1:3" s="226" customFormat="1" ht="12" customHeight="1">
      <c r="A752" s="201" t="s">
        <v>1127</v>
      </c>
      <c r="B752" s="243" t="s">
        <v>1128</v>
      </c>
      <c r="C752" s="240">
        <v>48.396153846153851</v>
      </c>
    </row>
    <row r="753" spans="1:3" s="226" customFormat="1" ht="12" customHeight="1">
      <c r="A753" s="201" t="s">
        <v>616</v>
      </c>
      <c r="B753" s="243" t="s">
        <v>1129</v>
      </c>
      <c r="C753" s="240">
        <v>48.781153846153842</v>
      </c>
    </row>
    <row r="754" spans="1:3" s="226" customFormat="1" ht="12" customHeight="1">
      <c r="A754" s="201" t="s">
        <v>1130</v>
      </c>
      <c r="B754" s="243" t="s">
        <v>321</v>
      </c>
      <c r="C754" s="240">
        <v>0.75192307692307692</v>
      </c>
    </row>
    <row r="755" spans="1:3" s="226" customFormat="1" ht="12" customHeight="1">
      <c r="A755" s="201" t="s">
        <v>1131</v>
      </c>
      <c r="B755" s="243" t="s">
        <v>763</v>
      </c>
      <c r="C755" s="240">
        <v>40.593461538461533</v>
      </c>
    </row>
    <row r="756" spans="1:3" s="226" customFormat="1" ht="12" customHeight="1">
      <c r="A756" s="201" t="s">
        <v>236</v>
      </c>
      <c r="B756" s="243" t="s">
        <v>1132</v>
      </c>
      <c r="C756" s="240">
        <v>5.21</v>
      </c>
    </row>
    <row r="757" spans="1:3" s="226" customFormat="1" ht="12" customHeight="1">
      <c r="A757" s="201" t="s">
        <v>616</v>
      </c>
      <c r="B757" s="243" t="s">
        <v>235</v>
      </c>
      <c r="C757" s="240">
        <v>4123.145692307693</v>
      </c>
    </row>
    <row r="758" spans="1:3" s="226" customFormat="1" ht="12" customHeight="1">
      <c r="A758" s="201" t="s">
        <v>616</v>
      </c>
      <c r="B758" s="243" t="s">
        <v>1133</v>
      </c>
      <c r="C758" s="240">
        <v>29.793846153846154</v>
      </c>
    </row>
    <row r="759" spans="1:3" s="226" customFormat="1" ht="12" customHeight="1">
      <c r="A759" s="201" t="s">
        <v>616</v>
      </c>
      <c r="B759" s="243" t="s">
        <v>1134</v>
      </c>
      <c r="C759" s="240">
        <v>33.769230769230774</v>
      </c>
    </row>
    <row r="760" spans="1:3" s="226" customFormat="1" ht="12" customHeight="1">
      <c r="A760" s="201" t="s">
        <v>616</v>
      </c>
      <c r="B760" s="243" t="s">
        <v>1135</v>
      </c>
      <c r="C760" s="240">
        <v>34.999923076923075</v>
      </c>
    </row>
    <row r="761" spans="1:3" s="226" customFormat="1" ht="12" customHeight="1">
      <c r="A761" s="201" t="s">
        <v>1136</v>
      </c>
      <c r="B761" s="243" t="s">
        <v>1137</v>
      </c>
      <c r="C761" s="240">
        <v>12.790000000000001</v>
      </c>
    </row>
    <row r="762" spans="1:3" s="226" customFormat="1" ht="12" customHeight="1">
      <c r="A762" s="201" t="s">
        <v>616</v>
      </c>
      <c r="B762" s="243" t="s">
        <v>1138</v>
      </c>
      <c r="C762" s="240">
        <v>33.567</v>
      </c>
    </row>
    <row r="763" spans="1:3" s="226" customFormat="1" ht="12" customHeight="1">
      <c r="A763" s="201" t="s">
        <v>616</v>
      </c>
      <c r="B763" s="243" t="s">
        <v>696</v>
      </c>
      <c r="C763" s="240">
        <v>184.68215384615385</v>
      </c>
    </row>
    <row r="764" spans="1:3" s="226" customFormat="1" ht="12" customHeight="1">
      <c r="A764" s="201" t="s">
        <v>616</v>
      </c>
      <c r="B764" s="243" t="s">
        <v>1139</v>
      </c>
      <c r="C764" s="240">
        <v>56.621000000000002</v>
      </c>
    </row>
    <row r="765" spans="1:3" s="226" customFormat="1" ht="12" customHeight="1">
      <c r="A765" s="201" t="s">
        <v>616</v>
      </c>
      <c r="B765" s="243" t="s">
        <v>1140</v>
      </c>
      <c r="C765" s="240">
        <v>4.37</v>
      </c>
    </row>
    <row r="766" spans="1:3" s="226" customFormat="1" ht="12" customHeight="1">
      <c r="A766" s="201" t="s">
        <v>616</v>
      </c>
      <c r="B766" s="243" t="s">
        <v>962</v>
      </c>
      <c r="C766" s="240">
        <v>0.99807692307692308</v>
      </c>
    </row>
    <row r="767" spans="1:3" s="226" customFormat="1" ht="12" customHeight="1">
      <c r="A767" s="201" t="s">
        <v>616</v>
      </c>
      <c r="B767" s="243" t="s">
        <v>763</v>
      </c>
      <c r="C767" s="240">
        <v>1964.425153846154</v>
      </c>
    </row>
    <row r="768" spans="1:3" s="226" customFormat="1" ht="12" customHeight="1">
      <c r="A768" s="201" t="s">
        <v>1141</v>
      </c>
      <c r="B768" s="243" t="s">
        <v>1139</v>
      </c>
      <c r="C768" s="240">
        <v>56.621000000000002</v>
      </c>
    </row>
    <row r="769" spans="1:3" s="226" customFormat="1" ht="12" customHeight="1">
      <c r="A769" s="201" t="s">
        <v>425</v>
      </c>
      <c r="B769" s="243" t="s">
        <v>1142</v>
      </c>
      <c r="C769" s="240">
        <v>2.2903846153846157</v>
      </c>
    </row>
    <row r="770" spans="1:3" s="226" customFormat="1" ht="12" customHeight="1">
      <c r="A770" s="201" t="s">
        <v>616</v>
      </c>
      <c r="B770" s="243" t="s">
        <v>381</v>
      </c>
      <c r="C770" s="240">
        <v>0.60384615384615381</v>
      </c>
    </row>
    <row r="771" spans="1:3" s="226" customFormat="1" ht="12" customHeight="1">
      <c r="A771" s="201" t="s">
        <v>616</v>
      </c>
      <c r="B771" s="243" t="s">
        <v>1143</v>
      </c>
      <c r="C771" s="240">
        <v>83.558999999999997</v>
      </c>
    </row>
    <row r="772" spans="1:3" s="226" customFormat="1" ht="12" customHeight="1">
      <c r="A772" s="201" t="s">
        <v>616</v>
      </c>
      <c r="B772" s="243" t="s">
        <v>692</v>
      </c>
      <c r="C772" s="240">
        <v>426.8276923076923</v>
      </c>
    </row>
    <row r="773" spans="1:3" s="226" customFormat="1" ht="12" customHeight="1">
      <c r="A773" s="201" t="s">
        <v>616</v>
      </c>
      <c r="B773" s="243" t="s">
        <v>424</v>
      </c>
      <c r="C773" s="240">
        <v>1361.0968461538462</v>
      </c>
    </row>
    <row r="774" spans="1:3" s="226" customFormat="1" ht="12" customHeight="1">
      <c r="A774" s="201" t="s">
        <v>374</v>
      </c>
      <c r="B774" s="243" t="s">
        <v>930</v>
      </c>
      <c r="C774" s="240">
        <v>43.442230769230775</v>
      </c>
    </row>
    <row r="775" spans="1:3" s="226" customFormat="1" ht="12" customHeight="1">
      <c r="A775" s="201" t="s">
        <v>616</v>
      </c>
      <c r="B775" s="243" t="s">
        <v>373</v>
      </c>
      <c r="C775" s="240">
        <v>14642.246999999994</v>
      </c>
    </row>
    <row r="776" spans="1:3" s="226" customFormat="1" ht="12" customHeight="1">
      <c r="A776" s="201" t="s">
        <v>616</v>
      </c>
      <c r="B776" s="243" t="s">
        <v>1144</v>
      </c>
      <c r="C776" s="240">
        <v>807.40307692307692</v>
      </c>
    </row>
    <row r="777" spans="1:3" s="226" customFormat="1" ht="12" customHeight="1">
      <c r="A777" s="201" t="s">
        <v>616</v>
      </c>
      <c r="B777" s="243" t="s">
        <v>689</v>
      </c>
      <c r="C777" s="240">
        <v>221.33169230769232</v>
      </c>
    </row>
    <row r="778" spans="1:3" s="226" customFormat="1" ht="12" customHeight="1">
      <c r="A778" s="201" t="s">
        <v>1145</v>
      </c>
      <c r="B778" s="243" t="s">
        <v>1146</v>
      </c>
      <c r="C778" s="240">
        <v>351.41092307692321</v>
      </c>
    </row>
    <row r="779" spans="1:3" s="226" customFormat="1" ht="12" customHeight="1">
      <c r="A779" s="201" t="s">
        <v>616</v>
      </c>
      <c r="B779" s="243" t="s">
        <v>691</v>
      </c>
      <c r="C779" s="240">
        <v>7.49</v>
      </c>
    </row>
    <row r="780" spans="1:3" s="226" customFormat="1" ht="12" customHeight="1">
      <c r="A780" s="201" t="s">
        <v>616</v>
      </c>
      <c r="B780" s="243" t="s">
        <v>692</v>
      </c>
      <c r="C780" s="240">
        <v>962.96346153846127</v>
      </c>
    </row>
    <row r="781" spans="1:3" s="226" customFormat="1" ht="12" customHeight="1">
      <c r="A781" s="201" t="s">
        <v>1147</v>
      </c>
      <c r="B781" s="243" t="s">
        <v>373</v>
      </c>
      <c r="C781" s="240">
        <v>22.423076923076923</v>
      </c>
    </row>
    <row r="782" spans="1:3" s="226" customFormat="1" ht="12" customHeight="1">
      <c r="A782" s="201" t="s">
        <v>1148</v>
      </c>
      <c r="B782" s="243" t="s">
        <v>1149</v>
      </c>
      <c r="C782" s="240">
        <v>43.522999999999996</v>
      </c>
    </row>
    <row r="783" spans="1:3" s="226" customFormat="1" ht="12" customHeight="1">
      <c r="A783" s="201" t="s">
        <v>333</v>
      </c>
      <c r="B783" s="243" t="s">
        <v>1017</v>
      </c>
      <c r="C783" s="240">
        <v>205.75384615384618</v>
      </c>
    </row>
    <row r="784" spans="1:3" s="226" customFormat="1" ht="12" customHeight="1">
      <c r="A784" s="201" t="s">
        <v>616</v>
      </c>
      <c r="B784" s="243" t="s">
        <v>1150</v>
      </c>
      <c r="C784" s="240">
        <v>70.79807692307692</v>
      </c>
    </row>
    <row r="785" spans="1:3" s="226" customFormat="1" ht="12" customHeight="1">
      <c r="A785" s="201" t="s">
        <v>616</v>
      </c>
      <c r="B785" s="243" t="s">
        <v>327</v>
      </c>
      <c r="C785" s="240">
        <v>356.8915384615384</v>
      </c>
    </row>
    <row r="786" spans="1:3" s="226" customFormat="1" ht="12" customHeight="1">
      <c r="A786" s="201" t="s">
        <v>616</v>
      </c>
      <c r="B786" s="243" t="s">
        <v>329</v>
      </c>
      <c r="C786" s="240">
        <v>953.08692307692309</v>
      </c>
    </row>
    <row r="787" spans="1:3" s="226" customFormat="1" ht="12" customHeight="1">
      <c r="A787" s="201" t="s">
        <v>616</v>
      </c>
      <c r="B787" s="243" t="s">
        <v>332</v>
      </c>
      <c r="C787" s="240">
        <v>10.4</v>
      </c>
    </row>
    <row r="788" spans="1:3" s="226" customFormat="1" ht="12" customHeight="1">
      <c r="A788" s="201" t="s">
        <v>616</v>
      </c>
      <c r="B788" s="243" t="s">
        <v>858</v>
      </c>
      <c r="C788" s="240">
        <v>476.54961538461555</v>
      </c>
    </row>
    <row r="789" spans="1:3" s="226" customFormat="1" ht="12" customHeight="1">
      <c r="A789" s="201" t="s">
        <v>337</v>
      </c>
      <c r="B789" s="243" t="s">
        <v>746</v>
      </c>
      <c r="C789" s="240">
        <v>32.660769230769233</v>
      </c>
    </row>
    <row r="790" spans="1:3" s="226" customFormat="1" ht="12" customHeight="1">
      <c r="A790" s="201" t="s">
        <v>616</v>
      </c>
      <c r="B790" s="243" t="s">
        <v>1151</v>
      </c>
      <c r="C790" s="240">
        <v>572.38792307692302</v>
      </c>
    </row>
    <row r="791" spans="1:3" s="226" customFormat="1" ht="12" customHeight="1">
      <c r="A791" s="201" t="s">
        <v>616</v>
      </c>
      <c r="B791" s="243" t="s">
        <v>338</v>
      </c>
      <c r="C791" s="240">
        <v>606.04907692307665</v>
      </c>
    </row>
    <row r="792" spans="1:3" s="226" customFormat="1" ht="12" customHeight="1">
      <c r="A792" s="201" t="s">
        <v>616</v>
      </c>
      <c r="B792" s="243" t="s">
        <v>1152</v>
      </c>
      <c r="C792" s="240">
        <v>520.22061538461548</v>
      </c>
    </row>
    <row r="793" spans="1:3" s="226" customFormat="1" ht="12" customHeight="1">
      <c r="A793" s="201" t="s">
        <v>616</v>
      </c>
      <c r="B793" s="243" t="s">
        <v>1153</v>
      </c>
      <c r="C793" s="240">
        <v>1.6096153846153847</v>
      </c>
    </row>
    <row r="794" spans="1:3" s="226" customFormat="1" ht="12" customHeight="1">
      <c r="A794" s="201" t="s">
        <v>616</v>
      </c>
      <c r="B794" s="243" t="s">
        <v>1154</v>
      </c>
      <c r="C794" s="240">
        <v>14.609615384615385</v>
      </c>
    </row>
    <row r="795" spans="1:3" s="226" customFormat="1" ht="12" customHeight="1">
      <c r="A795" s="201" t="s">
        <v>616</v>
      </c>
      <c r="B795" s="243" t="s">
        <v>1155</v>
      </c>
      <c r="C795" s="240">
        <v>90.94023076923078</v>
      </c>
    </row>
    <row r="796" spans="1:3" s="226" customFormat="1" ht="12" customHeight="1">
      <c r="A796" s="201" t="s">
        <v>1156</v>
      </c>
      <c r="B796" s="243" t="s">
        <v>338</v>
      </c>
      <c r="C796" s="240">
        <v>14.101923076923077</v>
      </c>
    </row>
    <row r="797" spans="1:3" s="226" customFormat="1" ht="12" customHeight="1">
      <c r="A797" s="201" t="s">
        <v>616</v>
      </c>
      <c r="B797" s="243" t="s">
        <v>1152</v>
      </c>
      <c r="C797" s="240">
        <v>2.1134615384615385</v>
      </c>
    </row>
    <row r="798" spans="1:3" s="226" customFormat="1" ht="12" customHeight="1">
      <c r="A798" s="201" t="s">
        <v>1157</v>
      </c>
      <c r="B798" s="243" t="s">
        <v>1152</v>
      </c>
      <c r="C798" s="240">
        <v>5.2365384615384611</v>
      </c>
    </row>
    <row r="799" spans="1:3" s="226" customFormat="1" ht="12" customHeight="1">
      <c r="A799" s="201" t="s">
        <v>616</v>
      </c>
      <c r="B799" s="243" t="s">
        <v>471</v>
      </c>
      <c r="C799" s="240">
        <v>14.830769230769231</v>
      </c>
    </row>
    <row r="800" spans="1:3" s="226" customFormat="1" ht="12" customHeight="1">
      <c r="A800" s="201" t="s">
        <v>1158</v>
      </c>
      <c r="B800" s="243" t="s">
        <v>1118</v>
      </c>
      <c r="C800" s="240">
        <v>243.31200000000001</v>
      </c>
    </row>
    <row r="801" spans="1:3" s="226" customFormat="1" ht="12" customHeight="1">
      <c r="A801" s="201" t="s">
        <v>616</v>
      </c>
      <c r="B801" s="243" t="s">
        <v>456</v>
      </c>
      <c r="C801" s="240">
        <v>10.331</v>
      </c>
    </row>
    <row r="802" spans="1:3" s="226" customFormat="1" ht="12" customHeight="1">
      <c r="A802" s="201" t="s">
        <v>1159</v>
      </c>
      <c r="B802" s="243" t="s">
        <v>1066</v>
      </c>
      <c r="C802" s="240">
        <v>396.7691538461537</v>
      </c>
    </row>
    <row r="803" spans="1:3" s="226" customFormat="1" ht="12" customHeight="1">
      <c r="A803" s="201" t="s">
        <v>387</v>
      </c>
      <c r="B803" s="243" t="s">
        <v>1160</v>
      </c>
      <c r="C803" s="240">
        <v>6.5830000000000002</v>
      </c>
    </row>
    <row r="804" spans="1:3" s="226" customFormat="1" ht="12" customHeight="1">
      <c r="A804" s="201" t="s">
        <v>616</v>
      </c>
      <c r="B804" s="243" t="s">
        <v>981</v>
      </c>
      <c r="C804" s="240">
        <v>5.91</v>
      </c>
    </row>
    <row r="805" spans="1:3" s="226" customFormat="1" ht="12" customHeight="1">
      <c r="A805" s="201" t="s">
        <v>616</v>
      </c>
      <c r="B805" s="243" t="s">
        <v>386</v>
      </c>
      <c r="C805" s="240">
        <v>33.228999999999999</v>
      </c>
    </row>
    <row r="806" spans="1:3" s="226" customFormat="1" ht="12" customHeight="1">
      <c r="A806" s="201" t="s">
        <v>1161</v>
      </c>
      <c r="B806" s="243" t="s">
        <v>984</v>
      </c>
      <c r="C806" s="240">
        <v>51.500999999999998</v>
      </c>
    </row>
    <row r="807" spans="1:3" s="226" customFormat="1" ht="12" customHeight="1">
      <c r="A807" s="201" t="s">
        <v>1162</v>
      </c>
      <c r="B807" s="243" t="s">
        <v>1160</v>
      </c>
      <c r="C807" s="240">
        <v>42.181000000000004</v>
      </c>
    </row>
    <row r="808" spans="1:3" s="226" customFormat="1" ht="12" customHeight="1">
      <c r="A808" s="201" t="s">
        <v>616</v>
      </c>
      <c r="B808" s="243" t="s">
        <v>981</v>
      </c>
      <c r="C808" s="240">
        <v>22.259999999999998</v>
      </c>
    </row>
    <row r="809" spans="1:3" s="226" customFormat="1" ht="12" customHeight="1">
      <c r="A809" s="201" t="s">
        <v>1163</v>
      </c>
      <c r="B809" s="243" t="s">
        <v>417</v>
      </c>
      <c r="C809" s="240">
        <v>6.25</v>
      </c>
    </row>
    <row r="810" spans="1:3" s="226" customFormat="1" ht="12" customHeight="1">
      <c r="A810" s="201" t="s">
        <v>1164</v>
      </c>
      <c r="B810" s="243" t="s">
        <v>422</v>
      </c>
      <c r="C810" s="240">
        <v>47.471846153846158</v>
      </c>
    </row>
    <row r="811" spans="1:3" s="226" customFormat="1" ht="12" customHeight="1">
      <c r="A811" s="201" t="s">
        <v>1165</v>
      </c>
      <c r="B811" s="243" t="s">
        <v>216</v>
      </c>
      <c r="C811" s="240">
        <v>507.96923076923071</v>
      </c>
    </row>
    <row r="812" spans="1:3" s="226" customFormat="1" ht="12" customHeight="1">
      <c r="A812" s="201" t="s">
        <v>1166</v>
      </c>
      <c r="B812" s="243" t="s">
        <v>1167</v>
      </c>
      <c r="C812" s="240">
        <v>88.776999999999987</v>
      </c>
    </row>
    <row r="813" spans="1:3" s="226" customFormat="1" ht="12" customHeight="1">
      <c r="A813" s="201" t="s">
        <v>616</v>
      </c>
      <c r="B813" s="243" t="s">
        <v>1168</v>
      </c>
      <c r="C813" s="240">
        <v>95.685384615384606</v>
      </c>
    </row>
    <row r="814" spans="1:3" s="226" customFormat="1" ht="12" customHeight="1">
      <c r="A814" s="201" t="s">
        <v>616</v>
      </c>
      <c r="B814" s="243" t="s">
        <v>1169</v>
      </c>
      <c r="C814" s="240">
        <v>96.632000000000033</v>
      </c>
    </row>
    <row r="815" spans="1:3" s="226" customFormat="1" ht="12" customHeight="1">
      <c r="A815" s="201" t="s">
        <v>616</v>
      </c>
      <c r="B815" s="243" t="s">
        <v>1170</v>
      </c>
      <c r="C815" s="240">
        <v>23.115769230769228</v>
      </c>
    </row>
    <row r="816" spans="1:3" s="226" customFormat="1" ht="12" customHeight="1">
      <c r="A816" s="201" t="s">
        <v>616</v>
      </c>
      <c r="B816" s="243" t="s">
        <v>937</v>
      </c>
      <c r="C816" s="240">
        <v>10.55</v>
      </c>
    </row>
    <row r="817" spans="1:3" s="226" customFormat="1" ht="12" customHeight="1">
      <c r="A817" s="201" t="s">
        <v>616</v>
      </c>
      <c r="B817" s="243" t="s">
        <v>1171</v>
      </c>
      <c r="C817" s="240">
        <v>58.213000000000008</v>
      </c>
    </row>
    <row r="818" spans="1:3" s="226" customFormat="1" ht="12" customHeight="1">
      <c r="A818" s="201" t="s">
        <v>616</v>
      </c>
      <c r="B818" s="243" t="s">
        <v>1172</v>
      </c>
      <c r="C818" s="240">
        <v>53.449999999999996</v>
      </c>
    </row>
    <row r="819" spans="1:3" s="226" customFormat="1" ht="12" customHeight="1">
      <c r="A819" s="201" t="s">
        <v>616</v>
      </c>
      <c r="B819" s="243" t="s">
        <v>770</v>
      </c>
      <c r="C819" s="240">
        <v>11.138461538461536</v>
      </c>
    </row>
    <row r="820" spans="1:3" s="226" customFormat="1" ht="12" customHeight="1">
      <c r="A820" s="201" t="s">
        <v>616</v>
      </c>
      <c r="B820" s="243" t="s">
        <v>884</v>
      </c>
      <c r="C820" s="240">
        <v>2.23</v>
      </c>
    </row>
    <row r="821" spans="1:3" s="226" customFormat="1" ht="12" customHeight="1">
      <c r="A821" s="201" t="s">
        <v>1173</v>
      </c>
      <c r="B821" s="243" t="s">
        <v>1076</v>
      </c>
      <c r="C821" s="240">
        <v>406.71761538461521</v>
      </c>
    </row>
    <row r="822" spans="1:3" s="226" customFormat="1" ht="12" customHeight="1">
      <c r="A822" s="201" t="s">
        <v>616</v>
      </c>
      <c r="B822" s="243" t="s">
        <v>987</v>
      </c>
      <c r="C822" s="240">
        <v>244.1909230769231</v>
      </c>
    </row>
    <row r="823" spans="1:3" s="226" customFormat="1" ht="12" customHeight="1">
      <c r="A823" s="201" t="s">
        <v>616</v>
      </c>
      <c r="B823" s="243" t="s">
        <v>1079</v>
      </c>
      <c r="C823" s="240">
        <v>75.722846153846149</v>
      </c>
    </row>
    <row r="824" spans="1:3" s="226" customFormat="1" ht="12" customHeight="1">
      <c r="A824" s="201" t="s">
        <v>1174</v>
      </c>
      <c r="B824" s="243" t="s">
        <v>1175</v>
      </c>
      <c r="C824" s="240">
        <v>3.8730769230769235</v>
      </c>
    </row>
    <row r="825" spans="1:3" s="226" customFormat="1" ht="12" customHeight="1">
      <c r="A825" s="201" t="s">
        <v>1176</v>
      </c>
      <c r="B825" s="243" t="s">
        <v>815</v>
      </c>
      <c r="C825" s="240">
        <v>3.5576923076923079</v>
      </c>
    </row>
    <row r="826" spans="1:3" s="226" customFormat="1" ht="12" customHeight="1">
      <c r="A826" s="201" t="s">
        <v>616</v>
      </c>
      <c r="B826" s="243" t="s">
        <v>1177</v>
      </c>
      <c r="C826" s="240">
        <v>10.423076923076923</v>
      </c>
    </row>
    <row r="827" spans="1:3" s="226" customFormat="1" ht="12" customHeight="1">
      <c r="A827" s="201" t="s">
        <v>616</v>
      </c>
      <c r="B827" s="243" t="s">
        <v>471</v>
      </c>
      <c r="C827" s="240">
        <v>35.078846153846158</v>
      </c>
    </row>
    <row r="828" spans="1:3" s="226" customFormat="1" ht="12" customHeight="1">
      <c r="A828" s="201" t="s">
        <v>616</v>
      </c>
      <c r="B828" s="243" t="s">
        <v>669</v>
      </c>
      <c r="C828" s="240">
        <v>13.3</v>
      </c>
    </row>
    <row r="829" spans="1:3" s="226" customFormat="1" ht="12" customHeight="1">
      <c r="A829" s="201" t="s">
        <v>1178</v>
      </c>
      <c r="B829" s="243" t="s">
        <v>1177</v>
      </c>
      <c r="C829" s="240">
        <v>5.2884615384615383</v>
      </c>
    </row>
    <row r="830" spans="1:3" s="226" customFormat="1" ht="12" customHeight="1">
      <c r="A830" s="201" t="s">
        <v>1179</v>
      </c>
      <c r="B830" s="243" t="s">
        <v>722</v>
      </c>
      <c r="C830" s="240">
        <v>7.6923076923076925</v>
      </c>
    </row>
    <row r="831" spans="1:3" s="226" customFormat="1" ht="12" customHeight="1">
      <c r="A831" s="201" t="s">
        <v>616</v>
      </c>
      <c r="B831" s="243" t="s">
        <v>615</v>
      </c>
      <c r="C831" s="240">
        <v>21.538461538461537</v>
      </c>
    </row>
    <row r="832" spans="1:3" s="226" customFormat="1" ht="12" customHeight="1">
      <c r="A832" s="201" t="s">
        <v>616</v>
      </c>
      <c r="B832" s="243" t="s">
        <v>435</v>
      </c>
      <c r="C832" s="240">
        <v>43.488461538461543</v>
      </c>
    </row>
    <row r="833" spans="1:3" s="226" customFormat="1" ht="12" customHeight="1">
      <c r="A833" s="201" t="s">
        <v>616</v>
      </c>
      <c r="B833" s="243" t="s">
        <v>1180</v>
      </c>
      <c r="C833" s="240">
        <v>6.0769230769230775</v>
      </c>
    </row>
    <row r="834" spans="1:3" s="226" customFormat="1" ht="12" customHeight="1">
      <c r="A834" s="201" t="s">
        <v>616</v>
      </c>
      <c r="B834" s="243" t="s">
        <v>1181</v>
      </c>
      <c r="C834" s="240">
        <v>5.9807692307692308</v>
      </c>
    </row>
    <row r="835" spans="1:3" s="226" customFormat="1" ht="12" customHeight="1">
      <c r="A835" s="201" t="s">
        <v>1182</v>
      </c>
      <c r="B835" s="243" t="s">
        <v>246</v>
      </c>
      <c r="C835" s="240">
        <v>19.461538461538463</v>
      </c>
    </row>
    <row r="836" spans="1:3" s="226" customFormat="1" ht="12" customHeight="1">
      <c r="A836" s="201" t="s">
        <v>616</v>
      </c>
      <c r="B836" s="243" t="s">
        <v>722</v>
      </c>
      <c r="C836" s="240">
        <v>83.582692307692298</v>
      </c>
    </row>
    <row r="837" spans="1:3" s="226" customFormat="1" ht="12" customHeight="1">
      <c r="A837" s="201" t="s">
        <v>616</v>
      </c>
      <c r="B837" s="243" t="s">
        <v>435</v>
      </c>
      <c r="C837" s="240">
        <v>5.2884615384615383</v>
      </c>
    </row>
    <row r="838" spans="1:3" s="226" customFormat="1" ht="12" customHeight="1">
      <c r="A838" s="201" t="s">
        <v>377</v>
      </c>
      <c r="B838" s="243" t="s">
        <v>1183</v>
      </c>
      <c r="C838" s="240">
        <v>25.273076923076921</v>
      </c>
    </row>
    <row r="839" spans="1:3" s="226" customFormat="1" ht="12" customHeight="1">
      <c r="A839" s="201" t="s">
        <v>616</v>
      </c>
      <c r="B839" s="243" t="s">
        <v>1184</v>
      </c>
      <c r="C839" s="240">
        <v>817.32653846153835</v>
      </c>
    </row>
    <row r="840" spans="1:3" s="226" customFormat="1" ht="12" customHeight="1">
      <c r="A840" s="201" t="s">
        <v>616</v>
      </c>
      <c r="B840" s="243" t="s">
        <v>376</v>
      </c>
      <c r="C840" s="240">
        <v>188.2557692307692</v>
      </c>
    </row>
    <row r="841" spans="1:3" s="226" customFormat="1" ht="12" customHeight="1">
      <c r="A841" s="201" t="s">
        <v>616</v>
      </c>
      <c r="B841" s="243" t="s">
        <v>378</v>
      </c>
      <c r="C841" s="240">
        <v>35759.999000000003</v>
      </c>
    </row>
    <row r="842" spans="1:3" s="226" customFormat="1" ht="12" customHeight="1">
      <c r="A842" s="201" t="s">
        <v>616</v>
      </c>
      <c r="B842" s="243" t="s">
        <v>1185</v>
      </c>
      <c r="C842" s="240">
        <v>2.25</v>
      </c>
    </row>
    <row r="843" spans="1:3" s="226" customFormat="1" ht="12" customHeight="1">
      <c r="A843" s="201" t="s">
        <v>616</v>
      </c>
      <c r="B843" s="243" t="s">
        <v>1052</v>
      </c>
      <c r="C843" s="240">
        <v>2002.908692307692</v>
      </c>
    </row>
    <row r="844" spans="1:3" s="226" customFormat="1" ht="12" customHeight="1">
      <c r="A844" s="201" t="s">
        <v>616</v>
      </c>
      <c r="B844" s="243" t="s">
        <v>439</v>
      </c>
      <c r="C844" s="240">
        <v>1.6719999999999999</v>
      </c>
    </row>
    <row r="845" spans="1:3" s="226" customFormat="1" ht="12" customHeight="1">
      <c r="A845" s="201" t="s">
        <v>616</v>
      </c>
      <c r="B845" s="243" t="s">
        <v>1186</v>
      </c>
      <c r="C845" s="240">
        <v>6.0200000000000005</v>
      </c>
    </row>
    <row r="846" spans="1:3" s="226" customFormat="1" ht="12" customHeight="1">
      <c r="A846" s="201" t="s">
        <v>616</v>
      </c>
      <c r="B846" s="243" t="s">
        <v>804</v>
      </c>
      <c r="C846" s="240">
        <v>2330.6000769230777</v>
      </c>
    </row>
    <row r="847" spans="1:3" s="226" customFormat="1" ht="12" customHeight="1">
      <c r="A847" s="201" t="s">
        <v>1187</v>
      </c>
      <c r="B847" s="243" t="s">
        <v>376</v>
      </c>
      <c r="C847" s="240">
        <v>49.004692307692309</v>
      </c>
    </row>
    <row r="848" spans="1:3" s="226" customFormat="1" ht="12" customHeight="1">
      <c r="A848" s="201" t="s">
        <v>1188</v>
      </c>
      <c r="B848" s="243" t="s">
        <v>376</v>
      </c>
      <c r="C848" s="240">
        <v>160.08199999999999</v>
      </c>
    </row>
    <row r="849" spans="1:3" s="226" customFormat="1" ht="12" customHeight="1">
      <c r="A849" s="201" t="s">
        <v>1189</v>
      </c>
      <c r="B849" s="243" t="s">
        <v>1186</v>
      </c>
      <c r="C849" s="240">
        <v>7.1538461538461542</v>
      </c>
    </row>
    <row r="850" spans="1:3" s="226" customFormat="1" ht="12" customHeight="1">
      <c r="A850" s="201" t="s">
        <v>1190</v>
      </c>
      <c r="B850" s="243" t="s">
        <v>376</v>
      </c>
      <c r="C850" s="240">
        <v>2099.8372307692307</v>
      </c>
    </row>
    <row r="851" spans="1:3" s="226" customFormat="1" ht="12" customHeight="1">
      <c r="A851" s="201" t="s">
        <v>616</v>
      </c>
      <c r="B851" s="243" t="s">
        <v>378</v>
      </c>
      <c r="C851" s="240">
        <v>301.5056153846154</v>
      </c>
    </row>
    <row r="852" spans="1:3" s="226" customFormat="1" ht="12" customHeight="1">
      <c r="A852" s="201" t="s">
        <v>616</v>
      </c>
      <c r="B852" s="243" t="s">
        <v>939</v>
      </c>
      <c r="C852" s="240">
        <v>243.75400000000002</v>
      </c>
    </row>
    <row r="853" spans="1:3" s="226" customFormat="1" ht="12" customHeight="1">
      <c r="A853" s="201" t="s">
        <v>616</v>
      </c>
      <c r="B853" s="243" t="s">
        <v>1191</v>
      </c>
      <c r="C853" s="240">
        <v>21.358846153846155</v>
      </c>
    </row>
    <row r="854" spans="1:3" s="226" customFormat="1" ht="12" customHeight="1">
      <c r="A854" s="201" t="s">
        <v>317</v>
      </c>
      <c r="B854" s="243" t="s">
        <v>1192</v>
      </c>
      <c r="C854" s="240">
        <v>451.35576923076928</v>
      </c>
    </row>
    <row r="855" spans="1:3" s="226" customFormat="1" ht="12" customHeight="1">
      <c r="A855" s="201" t="s">
        <v>616</v>
      </c>
      <c r="B855" s="243" t="s">
        <v>1193</v>
      </c>
      <c r="C855" s="240">
        <v>2727.8538461538456</v>
      </c>
    </row>
    <row r="856" spans="1:3" s="226" customFormat="1" ht="12" customHeight="1">
      <c r="A856" s="201" t="s">
        <v>616</v>
      </c>
      <c r="B856" s="243" t="s">
        <v>1194</v>
      </c>
      <c r="C856" s="240">
        <v>1017.2307692307695</v>
      </c>
    </row>
    <row r="857" spans="1:3" s="226" customFormat="1" ht="12" customHeight="1">
      <c r="A857" s="201" t="s">
        <v>616</v>
      </c>
      <c r="B857" s="243" t="s">
        <v>316</v>
      </c>
      <c r="C857" s="240">
        <v>231.13984615384615</v>
      </c>
    </row>
    <row r="858" spans="1:3" s="226" customFormat="1" ht="12" customHeight="1">
      <c r="A858" s="201" t="s">
        <v>616</v>
      </c>
      <c r="B858" s="243" t="s">
        <v>318</v>
      </c>
      <c r="C858" s="240">
        <v>187571.42600000036</v>
      </c>
    </row>
    <row r="859" spans="1:3" s="226" customFormat="1" ht="12" customHeight="1">
      <c r="A859" s="201" t="s">
        <v>616</v>
      </c>
      <c r="B859" s="243" t="s">
        <v>641</v>
      </c>
      <c r="C859" s="240">
        <v>43827.320461538504</v>
      </c>
    </row>
    <row r="860" spans="1:3" s="226" customFormat="1" ht="12" customHeight="1">
      <c r="A860" s="201" t="s">
        <v>1195</v>
      </c>
      <c r="B860" s="243" t="s">
        <v>890</v>
      </c>
      <c r="C860" s="240">
        <v>1.9153846153846155</v>
      </c>
    </row>
    <row r="861" spans="1:3" s="226" customFormat="1" ht="12" customHeight="1">
      <c r="A861" s="201" t="s">
        <v>616</v>
      </c>
      <c r="B861" s="243" t="s">
        <v>1196</v>
      </c>
      <c r="C861" s="240">
        <v>10.69</v>
      </c>
    </row>
    <row r="862" spans="1:3" s="226" customFormat="1" ht="12" customHeight="1">
      <c r="A862" s="201" t="s">
        <v>616</v>
      </c>
      <c r="B862" s="243" t="s">
        <v>1024</v>
      </c>
      <c r="C862" s="240">
        <v>1.3615384615384618</v>
      </c>
    </row>
    <row r="863" spans="1:3" s="226" customFormat="1" ht="12" customHeight="1">
      <c r="A863" s="201" t="s">
        <v>616</v>
      </c>
      <c r="B863" s="243" t="s">
        <v>1197</v>
      </c>
      <c r="C863" s="240">
        <v>4.29</v>
      </c>
    </row>
    <row r="864" spans="1:3" s="226" customFormat="1" ht="12" customHeight="1">
      <c r="A864" s="201" t="s">
        <v>616</v>
      </c>
      <c r="B864" s="243" t="s">
        <v>892</v>
      </c>
      <c r="C864" s="240">
        <v>664.24907692307693</v>
      </c>
    </row>
    <row r="865" spans="1:3" s="226" customFormat="1" ht="12" customHeight="1">
      <c r="A865" s="201" t="s">
        <v>616</v>
      </c>
      <c r="B865" s="243" t="s">
        <v>1198</v>
      </c>
      <c r="C865" s="240">
        <v>26.611538461538466</v>
      </c>
    </row>
    <row r="866" spans="1:3" s="226" customFormat="1" ht="12" customHeight="1">
      <c r="A866" s="201" t="s">
        <v>1199</v>
      </c>
      <c r="B866" s="243" t="s">
        <v>890</v>
      </c>
      <c r="C866" s="240">
        <v>46.862692307692313</v>
      </c>
    </row>
    <row r="867" spans="1:3" s="226" customFormat="1" ht="12" customHeight="1">
      <c r="A867" s="201" t="s">
        <v>616</v>
      </c>
      <c r="B867" s="243" t="s">
        <v>1200</v>
      </c>
      <c r="C867" s="240">
        <v>101.66923076923078</v>
      </c>
    </row>
    <row r="868" spans="1:3" s="226" customFormat="1" ht="12" customHeight="1">
      <c r="A868" s="201" t="s">
        <v>616</v>
      </c>
      <c r="B868" s="243" t="s">
        <v>892</v>
      </c>
      <c r="C868" s="240">
        <v>221.00500000000002</v>
      </c>
    </row>
    <row r="869" spans="1:3" s="226" customFormat="1" ht="12" customHeight="1">
      <c r="A869" s="201" t="s">
        <v>616</v>
      </c>
      <c r="B869" s="243" t="s">
        <v>447</v>
      </c>
      <c r="C869" s="240">
        <v>2.9038461538461537</v>
      </c>
    </row>
    <row r="870" spans="1:3" s="226" customFormat="1" ht="12" customHeight="1">
      <c r="A870" s="201" t="s">
        <v>1201</v>
      </c>
      <c r="B870" s="243" t="s">
        <v>1202</v>
      </c>
      <c r="C870" s="240">
        <v>8.1969999999999992</v>
      </c>
    </row>
    <row r="871" spans="1:3" s="226" customFormat="1" ht="12" customHeight="1">
      <c r="A871" s="201" t="s">
        <v>1203</v>
      </c>
      <c r="B871" s="243" t="s">
        <v>732</v>
      </c>
      <c r="C871" s="240">
        <v>200.8567692307692</v>
      </c>
    </row>
    <row r="872" spans="1:3" s="226" customFormat="1" ht="12" customHeight="1">
      <c r="A872" s="201" t="s">
        <v>616</v>
      </c>
      <c r="B872" s="243" t="s">
        <v>733</v>
      </c>
      <c r="C872" s="240">
        <v>339.96599999999995</v>
      </c>
    </row>
    <row r="873" spans="1:3" s="226" customFormat="1" ht="12" customHeight="1">
      <c r="A873" s="201" t="s">
        <v>1204</v>
      </c>
      <c r="B873" s="243" t="s">
        <v>856</v>
      </c>
      <c r="C873" s="240">
        <v>14.015384615384617</v>
      </c>
    </row>
    <row r="874" spans="1:3" s="226" customFormat="1" ht="12" customHeight="1">
      <c r="A874" s="201" t="s">
        <v>1205</v>
      </c>
      <c r="B874" s="243" t="s">
        <v>438</v>
      </c>
      <c r="C874" s="240">
        <v>62.759000000000007</v>
      </c>
    </row>
    <row r="875" spans="1:3" s="226" customFormat="1" ht="12" customHeight="1">
      <c r="A875" s="201" t="s">
        <v>1206</v>
      </c>
      <c r="B875" s="243" t="s">
        <v>1207</v>
      </c>
      <c r="C875" s="240">
        <v>2.25</v>
      </c>
    </row>
    <row r="876" spans="1:3" s="226" customFormat="1" ht="12" customHeight="1">
      <c r="A876" s="201" t="s">
        <v>616</v>
      </c>
      <c r="B876" s="243" t="s">
        <v>756</v>
      </c>
      <c r="C876" s="240">
        <v>138.82030769230769</v>
      </c>
    </row>
    <row r="877" spans="1:3" s="226" customFormat="1" ht="12" customHeight="1">
      <c r="A877" s="201" t="s">
        <v>616</v>
      </c>
      <c r="B877" s="243" t="s">
        <v>1208</v>
      </c>
      <c r="C877" s="240">
        <v>6.46</v>
      </c>
    </row>
    <row r="878" spans="1:3" s="226" customFormat="1" ht="12" customHeight="1">
      <c r="A878" s="201" t="s">
        <v>616</v>
      </c>
      <c r="B878" s="243" t="s">
        <v>296</v>
      </c>
      <c r="C878" s="240">
        <v>2.0099999999999998</v>
      </c>
    </row>
    <row r="879" spans="1:3" s="226" customFormat="1" ht="12" customHeight="1">
      <c r="A879" s="201" t="s">
        <v>343</v>
      </c>
      <c r="B879" s="243" t="s">
        <v>674</v>
      </c>
      <c r="C879" s="240">
        <v>107.66161538461537</v>
      </c>
    </row>
    <row r="880" spans="1:3" s="226" customFormat="1" ht="12" customHeight="1">
      <c r="A880" s="201" t="s">
        <v>616</v>
      </c>
      <c r="B880" s="243" t="s">
        <v>230</v>
      </c>
      <c r="C880" s="240">
        <v>8.02</v>
      </c>
    </row>
    <row r="881" spans="1:3" s="226" customFormat="1" ht="12" customHeight="1">
      <c r="A881" s="201" t="s">
        <v>616</v>
      </c>
      <c r="B881" s="243" t="s">
        <v>1209</v>
      </c>
      <c r="C881" s="240">
        <v>370.97176923076921</v>
      </c>
    </row>
    <row r="882" spans="1:3" s="226" customFormat="1" ht="12" customHeight="1">
      <c r="A882" s="201" t="s">
        <v>616</v>
      </c>
      <c r="B882" s="243" t="s">
        <v>1210</v>
      </c>
      <c r="C882" s="240">
        <v>308.79807692307691</v>
      </c>
    </row>
    <row r="883" spans="1:3" s="226" customFormat="1" ht="12" customHeight="1">
      <c r="A883" s="201" t="s">
        <v>616</v>
      </c>
      <c r="B883" s="243" t="s">
        <v>1086</v>
      </c>
      <c r="C883" s="240">
        <v>115.092</v>
      </c>
    </row>
    <row r="884" spans="1:3" s="226" customFormat="1" ht="12" customHeight="1">
      <c r="A884" s="201" t="s">
        <v>616</v>
      </c>
      <c r="B884" s="243" t="s">
        <v>342</v>
      </c>
      <c r="C884" s="240">
        <v>8757.8043076923059</v>
      </c>
    </row>
    <row r="885" spans="1:3" s="226" customFormat="1" ht="12" customHeight="1">
      <c r="A885" s="201" t="s">
        <v>616</v>
      </c>
      <c r="B885" s="243" t="s">
        <v>1211</v>
      </c>
      <c r="C885" s="240">
        <v>289.12007692307691</v>
      </c>
    </row>
    <row r="886" spans="1:3" s="226" customFormat="1" ht="12" customHeight="1">
      <c r="A886" s="201" t="s">
        <v>616</v>
      </c>
      <c r="B886" s="243" t="s">
        <v>1212</v>
      </c>
      <c r="C886" s="240">
        <v>1.6153846153846154</v>
      </c>
    </row>
    <row r="887" spans="1:3" s="226" customFormat="1" ht="12" customHeight="1">
      <c r="A887" s="201" t="s">
        <v>616</v>
      </c>
      <c r="B887" s="243" t="s">
        <v>1213</v>
      </c>
      <c r="C887" s="240">
        <v>817.75523076923059</v>
      </c>
    </row>
    <row r="888" spans="1:3" s="226" customFormat="1" ht="12" customHeight="1">
      <c r="A888" s="201" t="s">
        <v>616</v>
      </c>
      <c r="B888" s="243" t="s">
        <v>1214</v>
      </c>
      <c r="C888" s="240">
        <v>540.53899999999987</v>
      </c>
    </row>
    <row r="889" spans="1:3" s="226" customFormat="1" ht="12" customHeight="1">
      <c r="A889" s="201" t="s">
        <v>1215</v>
      </c>
      <c r="B889" s="243" t="s">
        <v>1214</v>
      </c>
      <c r="C889" s="240">
        <v>3.7</v>
      </c>
    </row>
    <row r="890" spans="1:3" s="226" customFormat="1" ht="12" customHeight="1">
      <c r="A890" s="201" t="s">
        <v>1216</v>
      </c>
      <c r="B890" s="243" t="s">
        <v>1210</v>
      </c>
      <c r="C890" s="240">
        <v>23.561538461538461</v>
      </c>
    </row>
    <row r="891" spans="1:3" s="226" customFormat="1" ht="12" customHeight="1">
      <c r="A891" s="201" t="s">
        <v>1217</v>
      </c>
      <c r="B891" s="243" t="s">
        <v>1210</v>
      </c>
      <c r="C891" s="240">
        <v>13.548076923076923</v>
      </c>
    </row>
    <row r="892" spans="1:3" s="226" customFormat="1" ht="12" customHeight="1">
      <c r="A892" s="201" t="s">
        <v>616</v>
      </c>
      <c r="B892" s="243" t="s">
        <v>1086</v>
      </c>
      <c r="C892" s="240">
        <v>30.25</v>
      </c>
    </row>
    <row r="893" spans="1:3" s="226" customFormat="1" ht="12" customHeight="1">
      <c r="A893" s="201" t="s">
        <v>1218</v>
      </c>
      <c r="B893" s="243" t="s">
        <v>853</v>
      </c>
      <c r="C893" s="240">
        <v>60.584384615384614</v>
      </c>
    </row>
    <row r="894" spans="1:3" s="226" customFormat="1" ht="12" customHeight="1">
      <c r="A894" s="201" t="s">
        <v>1219</v>
      </c>
      <c r="B894" s="243" t="s">
        <v>1220</v>
      </c>
      <c r="C894" s="240">
        <v>10.001000000000001</v>
      </c>
    </row>
    <row r="895" spans="1:3" s="226" customFormat="1" ht="12" customHeight="1">
      <c r="A895" s="201" t="s">
        <v>1221</v>
      </c>
      <c r="B895" s="243" t="s">
        <v>1222</v>
      </c>
      <c r="C895" s="240">
        <v>68.056999999999988</v>
      </c>
    </row>
    <row r="896" spans="1:3" s="226" customFormat="1" ht="12" customHeight="1">
      <c r="A896" s="201" t="s">
        <v>616</v>
      </c>
      <c r="B896" s="243" t="s">
        <v>895</v>
      </c>
      <c r="C896" s="240">
        <v>99.998000000000005</v>
      </c>
    </row>
    <row r="897" spans="1:3" s="226" customFormat="1" ht="12" customHeight="1">
      <c r="A897" s="201" t="s">
        <v>616</v>
      </c>
      <c r="B897" s="243" t="s">
        <v>1223</v>
      </c>
      <c r="C897" s="240">
        <v>237.61099999999999</v>
      </c>
    </row>
    <row r="898" spans="1:3" s="226" customFormat="1" ht="12" customHeight="1">
      <c r="A898" s="201" t="s">
        <v>616</v>
      </c>
      <c r="B898" s="243" t="s">
        <v>897</v>
      </c>
      <c r="C898" s="240">
        <v>114.14</v>
      </c>
    </row>
    <row r="899" spans="1:3" s="226" customFormat="1" ht="12" customHeight="1">
      <c r="A899" s="201" t="s">
        <v>616</v>
      </c>
      <c r="B899" s="243" t="s">
        <v>768</v>
      </c>
      <c r="C899" s="240">
        <v>22.356999999999999</v>
      </c>
    </row>
    <row r="900" spans="1:3" s="226" customFormat="1" ht="12" customHeight="1">
      <c r="A900" s="201" t="s">
        <v>616</v>
      </c>
      <c r="B900" s="243" t="s">
        <v>1224</v>
      </c>
      <c r="C900" s="240">
        <v>14.129999999999999</v>
      </c>
    </row>
    <row r="901" spans="1:3" s="226" customFormat="1" ht="12" customHeight="1">
      <c r="A901" s="201" t="s">
        <v>1225</v>
      </c>
      <c r="B901" s="243" t="s">
        <v>1226</v>
      </c>
      <c r="C901" s="240">
        <v>79.421153846153842</v>
      </c>
    </row>
    <row r="902" spans="1:3" s="226" customFormat="1" ht="12" customHeight="1">
      <c r="A902" s="201" t="s">
        <v>1227</v>
      </c>
      <c r="B902" s="243" t="s">
        <v>1228</v>
      </c>
      <c r="C902" s="240">
        <v>2594.3710769230779</v>
      </c>
    </row>
    <row r="903" spans="1:3" s="226" customFormat="1" ht="12" customHeight="1">
      <c r="A903" s="201" t="s">
        <v>284</v>
      </c>
      <c r="B903" s="243" t="s">
        <v>1126</v>
      </c>
      <c r="C903" s="240">
        <v>69729.254923076951</v>
      </c>
    </row>
    <row r="904" spans="1:3" s="226" customFormat="1" ht="12" customHeight="1">
      <c r="A904" s="201" t="s">
        <v>1229</v>
      </c>
      <c r="B904" s="243" t="s">
        <v>1126</v>
      </c>
      <c r="C904" s="240">
        <v>157.86153846153846</v>
      </c>
    </row>
    <row r="905" spans="1:3" s="226" customFormat="1" ht="12" customHeight="1">
      <c r="A905" s="201" t="s">
        <v>298</v>
      </c>
      <c r="B905" s="243" t="s">
        <v>296</v>
      </c>
      <c r="C905" s="240">
        <v>4150.6009999999987</v>
      </c>
    </row>
    <row r="906" spans="1:3" s="226" customFormat="1" ht="12" customHeight="1">
      <c r="A906" s="201" t="s">
        <v>1230</v>
      </c>
      <c r="B906" s="243" t="s">
        <v>246</v>
      </c>
      <c r="C906" s="240">
        <v>17.374846153846153</v>
      </c>
    </row>
    <row r="907" spans="1:3" s="226" customFormat="1" ht="12" customHeight="1">
      <c r="A907" s="201" t="s">
        <v>1231</v>
      </c>
      <c r="B907" s="243" t="s">
        <v>1232</v>
      </c>
      <c r="C907" s="240">
        <v>13.12</v>
      </c>
    </row>
    <row r="908" spans="1:3" s="226" customFormat="1" ht="12" customHeight="1">
      <c r="A908" s="201" t="s">
        <v>616</v>
      </c>
      <c r="B908" s="243" t="s">
        <v>1175</v>
      </c>
      <c r="C908" s="240">
        <v>18.255000000000003</v>
      </c>
    </row>
    <row r="909" spans="1:3" s="226" customFormat="1" ht="12" customHeight="1">
      <c r="A909" s="201" t="s">
        <v>448</v>
      </c>
      <c r="B909" s="243" t="s">
        <v>447</v>
      </c>
      <c r="C909" s="240">
        <v>433.1938461538461</v>
      </c>
    </row>
    <row r="910" spans="1:3" s="226" customFormat="1" ht="12" customHeight="1">
      <c r="A910" s="201" t="s">
        <v>1233</v>
      </c>
      <c r="B910" s="243" t="s">
        <v>1155</v>
      </c>
      <c r="C910" s="240">
        <v>3.41</v>
      </c>
    </row>
    <row r="911" spans="1:3" s="226" customFormat="1" ht="12" customHeight="1">
      <c r="A911" s="201" t="s">
        <v>1234</v>
      </c>
      <c r="B911" s="243" t="s">
        <v>827</v>
      </c>
      <c r="C911" s="240">
        <v>20.191000000000003</v>
      </c>
    </row>
    <row r="912" spans="1:3" s="226" customFormat="1" ht="12" customHeight="1">
      <c r="A912" s="201" t="s">
        <v>1235</v>
      </c>
      <c r="B912" s="243" t="s">
        <v>447</v>
      </c>
      <c r="C912" s="240">
        <v>0.97500000000000009</v>
      </c>
    </row>
    <row r="913" spans="1:3" s="226" customFormat="1" ht="12" customHeight="1">
      <c r="A913" s="201" t="s">
        <v>444</v>
      </c>
      <c r="B913" s="243" t="s">
        <v>443</v>
      </c>
      <c r="C913" s="240">
        <v>356.98323076923077</v>
      </c>
    </row>
    <row r="914" spans="1:3" s="226" customFormat="1" ht="12" customHeight="1">
      <c r="A914" s="201" t="s">
        <v>1236</v>
      </c>
      <c r="B914" s="243" t="s">
        <v>1075</v>
      </c>
      <c r="C914" s="240">
        <v>9.6365384615384624</v>
      </c>
    </row>
    <row r="915" spans="1:3" s="226" customFormat="1" ht="12" customHeight="1">
      <c r="A915" s="201" t="s">
        <v>1237</v>
      </c>
      <c r="B915" s="243" t="s">
        <v>1232</v>
      </c>
      <c r="C915" s="240">
        <v>61.454999999999998</v>
      </c>
    </row>
    <row r="916" spans="1:3" s="226" customFormat="1" ht="12" customHeight="1">
      <c r="A916" s="201" t="s">
        <v>616</v>
      </c>
      <c r="B916" s="243" t="s">
        <v>1238</v>
      </c>
      <c r="C916" s="240">
        <v>32.023846153846158</v>
      </c>
    </row>
    <row r="917" spans="1:3" s="226" customFormat="1" ht="12" customHeight="1">
      <c r="A917" s="201" t="s">
        <v>616</v>
      </c>
      <c r="B917" s="243" t="s">
        <v>1175</v>
      </c>
      <c r="C917" s="240">
        <v>37.226923076923079</v>
      </c>
    </row>
    <row r="918" spans="1:3" s="226" customFormat="1" ht="12" customHeight="1">
      <c r="A918" s="201" t="s">
        <v>1239</v>
      </c>
      <c r="B918" s="243" t="s">
        <v>1226</v>
      </c>
      <c r="C918" s="240">
        <v>63.515384615384612</v>
      </c>
    </row>
    <row r="919" spans="1:3" s="226" customFormat="1" ht="12" customHeight="1">
      <c r="A919" s="201" t="s">
        <v>457</v>
      </c>
      <c r="B919" s="243" t="s">
        <v>756</v>
      </c>
      <c r="C919" s="240">
        <v>439.10215384615384</v>
      </c>
    </row>
    <row r="920" spans="1:3" s="226" customFormat="1" ht="12" customHeight="1">
      <c r="A920" s="201" t="s">
        <v>616</v>
      </c>
      <c r="B920" s="243" t="s">
        <v>757</v>
      </c>
      <c r="C920" s="240">
        <v>22.696153846153845</v>
      </c>
    </row>
    <row r="921" spans="1:3" s="226" customFormat="1" ht="12" customHeight="1">
      <c r="A921" s="201" t="s">
        <v>616</v>
      </c>
      <c r="B921" s="243" t="s">
        <v>1010</v>
      </c>
      <c r="C921" s="240">
        <v>1581.9759230769232</v>
      </c>
    </row>
    <row r="922" spans="1:3" s="226" customFormat="1" ht="12" customHeight="1">
      <c r="A922" s="201" t="s">
        <v>616</v>
      </c>
      <c r="B922" s="243" t="s">
        <v>456</v>
      </c>
      <c r="C922" s="240">
        <v>1949.3041538461546</v>
      </c>
    </row>
    <row r="923" spans="1:3" s="226" customFormat="1" ht="12" customHeight="1">
      <c r="A923" s="201" t="s">
        <v>1240</v>
      </c>
      <c r="B923" s="243" t="s">
        <v>456</v>
      </c>
      <c r="C923" s="240">
        <v>230.44799999999995</v>
      </c>
    </row>
    <row r="924" spans="1:3" s="226" customFormat="1" ht="12" customHeight="1">
      <c r="A924" s="201" t="s">
        <v>1241</v>
      </c>
      <c r="B924" s="243" t="s">
        <v>1010</v>
      </c>
      <c r="C924" s="240">
        <v>36.073</v>
      </c>
    </row>
    <row r="925" spans="1:3" s="226" customFormat="1" ht="12" customHeight="1">
      <c r="A925" s="201" t="s">
        <v>616</v>
      </c>
      <c r="B925" s="243" t="s">
        <v>456</v>
      </c>
      <c r="C925" s="240">
        <v>93.131</v>
      </c>
    </row>
    <row r="926" spans="1:3" s="226" customFormat="1" ht="12" customHeight="1">
      <c r="A926" s="201" t="s">
        <v>1242</v>
      </c>
      <c r="B926" s="243" t="s">
        <v>1010</v>
      </c>
      <c r="C926" s="240">
        <v>3.3846153846153846</v>
      </c>
    </row>
    <row r="927" spans="1:3" s="226" customFormat="1" ht="12" customHeight="1">
      <c r="A927" s="201" t="s">
        <v>421</v>
      </c>
      <c r="B927" s="243" t="s">
        <v>419</v>
      </c>
      <c r="C927" s="240">
        <v>6488.2052307692284</v>
      </c>
    </row>
    <row r="928" spans="1:3" s="226" customFormat="1" ht="12" customHeight="1">
      <c r="A928" s="201" t="s">
        <v>616</v>
      </c>
      <c r="B928" s="243" t="s">
        <v>1243</v>
      </c>
      <c r="C928" s="240">
        <v>545.89676923076922</v>
      </c>
    </row>
    <row r="929" spans="1:10" s="226" customFormat="1" ht="12" customHeight="1">
      <c r="A929" s="201" t="s">
        <v>1244</v>
      </c>
      <c r="B929" s="243" t="s">
        <v>1095</v>
      </c>
      <c r="C929" s="240">
        <v>9.598461538461537</v>
      </c>
    </row>
    <row r="930" spans="1:10" s="226" customFormat="1" ht="12" customHeight="1">
      <c r="A930" s="201" t="s">
        <v>616</v>
      </c>
      <c r="B930" s="243" t="s">
        <v>830</v>
      </c>
      <c r="C930" s="240">
        <v>38.528846153846153</v>
      </c>
      <c r="J930" s="251"/>
    </row>
    <row r="931" spans="1:10" s="226" customFormat="1" ht="12" customHeight="1">
      <c r="A931" s="201" t="s">
        <v>616</v>
      </c>
      <c r="B931" s="243" t="s">
        <v>622</v>
      </c>
      <c r="C931" s="240">
        <v>8.5769230769230766</v>
      </c>
    </row>
    <row r="932" spans="1:10" s="226" customFormat="1" ht="12" customHeight="1">
      <c r="A932" s="201" t="s">
        <v>616</v>
      </c>
      <c r="B932" s="243" t="s">
        <v>407</v>
      </c>
      <c r="C932" s="240">
        <v>91.377769230769232</v>
      </c>
    </row>
    <row r="933" spans="1:10" s="226" customFormat="1" ht="12" customHeight="1">
      <c r="A933" s="201" t="s">
        <v>616</v>
      </c>
      <c r="B933" s="243" t="s">
        <v>1096</v>
      </c>
      <c r="C933" s="240">
        <v>64.226923076923072</v>
      </c>
    </row>
    <row r="934" spans="1:10" s="226" customFormat="1" ht="12" customHeight="1">
      <c r="A934" s="201" t="s">
        <v>616</v>
      </c>
      <c r="B934" s="243" t="s">
        <v>1099</v>
      </c>
      <c r="C934" s="240">
        <v>20.48076923076923</v>
      </c>
    </row>
    <row r="935" spans="1:10" s="226" customFormat="1" ht="12" customHeight="1">
      <c r="A935" s="201" t="s">
        <v>616</v>
      </c>
      <c r="B935" s="243" t="s">
        <v>1100</v>
      </c>
      <c r="C935" s="240">
        <v>6.3173076923076925</v>
      </c>
    </row>
    <row r="936" spans="1:10" s="226" customFormat="1" ht="12" customHeight="1">
      <c r="A936" s="201" t="s">
        <v>1245</v>
      </c>
      <c r="B936" s="243" t="s">
        <v>696</v>
      </c>
      <c r="C936" s="240">
        <v>484.55292307692309</v>
      </c>
    </row>
    <row r="937" spans="1:10" s="226" customFormat="1" ht="12" customHeight="1">
      <c r="A937" s="201" t="s">
        <v>1246</v>
      </c>
      <c r="B937" s="243" t="s">
        <v>1247</v>
      </c>
      <c r="C937" s="240">
        <v>3.75</v>
      </c>
    </row>
    <row r="938" spans="1:10" s="226" customFormat="1" ht="12" customHeight="1">
      <c r="A938" s="201" t="s">
        <v>616</v>
      </c>
      <c r="B938" s="243" t="s">
        <v>1248</v>
      </c>
      <c r="C938" s="240">
        <v>39.822000000000003</v>
      </c>
    </row>
    <row r="939" spans="1:10" s="226" customFormat="1" ht="12" customHeight="1">
      <c r="A939" s="201" t="s">
        <v>1249</v>
      </c>
      <c r="B939" s="243" t="s">
        <v>1250</v>
      </c>
      <c r="C939" s="240">
        <v>4.34</v>
      </c>
    </row>
    <row r="940" spans="1:10" s="226" customFormat="1" ht="12" customHeight="1">
      <c r="A940" s="201" t="s">
        <v>1251</v>
      </c>
      <c r="B940" s="243" t="s">
        <v>378</v>
      </c>
      <c r="C940" s="240">
        <v>1204.1661538461549</v>
      </c>
    </row>
    <row r="941" spans="1:10" s="226" customFormat="1" ht="12" customHeight="1">
      <c r="A941" s="201" t="s">
        <v>1252</v>
      </c>
      <c r="B941" s="243" t="s">
        <v>1253</v>
      </c>
      <c r="C941" s="240">
        <v>84.026923076923083</v>
      </c>
    </row>
    <row r="942" spans="1:10" s="226" customFormat="1" ht="12" customHeight="1">
      <c r="A942" s="201" t="s">
        <v>616</v>
      </c>
      <c r="B942" s="243" t="s">
        <v>376</v>
      </c>
      <c r="C942" s="240">
        <v>130.89538461538461</v>
      </c>
    </row>
    <row r="943" spans="1:10" s="226" customFormat="1" ht="12" customHeight="1">
      <c r="A943" s="201" t="s">
        <v>616</v>
      </c>
      <c r="B943" s="243" t="s">
        <v>378</v>
      </c>
      <c r="C943" s="240">
        <v>9.2115384615384617</v>
      </c>
    </row>
    <row r="944" spans="1:10" s="226" customFormat="1" ht="11.25">
      <c r="A944" s="252" t="s">
        <v>5</v>
      </c>
      <c r="B944" s="253"/>
      <c r="C944" s="254">
        <f>SUM(C7:C943)</f>
        <v>1282094.0092538467</v>
      </c>
    </row>
    <row r="945" spans="1:3" s="226" customFormat="1" ht="11.25">
      <c r="A945" s="216" t="s">
        <v>605</v>
      </c>
      <c r="C945" s="246"/>
    </row>
    <row r="946" spans="1:3" s="226" customFormat="1" ht="11.25">
      <c r="A946" s="216" t="s">
        <v>606</v>
      </c>
      <c r="C946" s="246"/>
    </row>
    <row r="947" spans="1:3" s="226" customFormat="1" ht="11.25">
      <c r="A947" s="216" t="s">
        <v>607</v>
      </c>
      <c r="C947" s="246"/>
    </row>
    <row r="948" spans="1:3" s="226" customFormat="1" ht="20.25" customHeight="1">
      <c r="A948" s="499" t="s">
        <v>1254</v>
      </c>
      <c r="B948" s="499"/>
      <c r="C948" s="499"/>
    </row>
    <row r="949" spans="1:3" s="226" customFormat="1" ht="11.25">
      <c r="C949" s="246"/>
    </row>
    <row r="950" spans="1:3" s="226" customFormat="1" ht="11.25">
      <c r="C950" s="246"/>
    </row>
    <row r="951" spans="1:3" s="226" customFormat="1" ht="11.25">
      <c r="C951" s="246"/>
    </row>
    <row r="952" spans="1:3" s="226" customFormat="1" ht="11.25">
      <c r="C952" s="246"/>
    </row>
    <row r="953" spans="1:3" s="226" customFormat="1" ht="11.25">
      <c r="C953" s="246"/>
    </row>
    <row r="954" spans="1:3" s="226" customFormat="1" ht="11.25">
      <c r="C954" s="246"/>
    </row>
    <row r="955" spans="1:3" s="226" customFormat="1" ht="11.25">
      <c r="C955" s="246"/>
    </row>
  </sheetData>
  <autoFilter ref="A6:C947"/>
  <mergeCells count="6">
    <mergeCell ref="A948:C948"/>
    <mergeCell ref="A2:C2"/>
    <mergeCell ref="B3:C3"/>
    <mergeCell ref="A4:B4"/>
    <mergeCell ref="A5:A6"/>
    <mergeCell ref="B5:B6"/>
  </mergeCells>
  <printOptions horizontalCentered="1"/>
  <pageMargins left="0.78740157480314965" right="0.78740157480314965" top="0.59055118110236227" bottom="0.78740157480314965" header="0.39370078740157483" footer="0.19685039370078741"/>
  <pageSetup paperSize="9" orientation="portrait" r:id="rId1"/>
  <headerFooter scaleWithDoc="0" alignWithMargins="0">
    <oddFooter xml:space="preserve">&amp;R&amp;8&amp;P+15&amp;10
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18"/>
  <sheetViews>
    <sheetView zoomScaleNormal="100" workbookViewId="0">
      <selection activeCell="A18" sqref="A18:C18"/>
    </sheetView>
  </sheetViews>
  <sheetFormatPr baseColWidth="10" defaultRowHeight="12.75"/>
  <cols>
    <col min="1" max="1" width="18" style="4" bestFit="1" customWidth="1"/>
    <col min="2" max="2" width="28.28515625" style="4" bestFit="1" customWidth="1"/>
    <col min="3" max="3" width="21" style="11" bestFit="1" customWidth="1"/>
    <col min="4" max="6" width="11.42578125" style="4"/>
    <col min="7" max="8" width="19.5703125" style="4" bestFit="1" customWidth="1"/>
    <col min="9" max="16384" width="11.42578125" style="4"/>
  </cols>
  <sheetData>
    <row r="1" spans="1:9" ht="15" customHeight="1">
      <c r="A1" s="454" t="s">
        <v>54</v>
      </c>
      <c r="B1" s="455"/>
      <c r="C1" s="456"/>
    </row>
    <row r="2" spans="1:9">
      <c r="A2" s="5" t="s">
        <v>4</v>
      </c>
      <c r="B2" s="5" t="s">
        <v>46</v>
      </c>
      <c r="C2" s="6" t="s">
        <v>47</v>
      </c>
    </row>
    <row r="3" spans="1:9">
      <c r="A3" s="7" t="s">
        <v>38</v>
      </c>
      <c r="B3" s="7">
        <v>5</v>
      </c>
      <c r="C3" s="8">
        <v>115414.5223</v>
      </c>
    </row>
    <row r="4" spans="1:9">
      <c r="A4" s="7" t="s">
        <v>39</v>
      </c>
      <c r="B4" s="7">
        <v>1</v>
      </c>
      <c r="C4" s="8">
        <v>104.06</v>
      </c>
    </row>
    <row r="5" spans="1:9">
      <c r="A5" s="7" t="s">
        <v>27</v>
      </c>
      <c r="B5" s="7">
        <v>5</v>
      </c>
      <c r="C5" s="8">
        <v>46378.301999999901</v>
      </c>
    </row>
    <row r="6" spans="1:9">
      <c r="A6" s="7" t="s">
        <v>36</v>
      </c>
      <c r="B6" s="7">
        <v>51</v>
      </c>
      <c r="C6" s="8">
        <v>281512.41159999999</v>
      </c>
    </row>
    <row r="7" spans="1:9">
      <c r="A7" s="7" t="s">
        <v>28</v>
      </c>
      <c r="B7" s="7">
        <v>1</v>
      </c>
      <c r="C7" s="8">
        <v>513.30999999999995</v>
      </c>
    </row>
    <row r="8" spans="1:9">
      <c r="A8" s="7" t="s">
        <v>29</v>
      </c>
      <c r="B8" s="7">
        <v>17</v>
      </c>
      <c r="C8" s="8">
        <v>96996.921199999997</v>
      </c>
    </row>
    <row r="9" spans="1:9">
      <c r="A9" s="7" t="s">
        <v>30</v>
      </c>
      <c r="B9" s="7">
        <v>7</v>
      </c>
      <c r="C9" s="8">
        <v>109.82729999999999</v>
      </c>
    </row>
    <row r="10" spans="1:9">
      <c r="A10" s="7" t="s">
        <v>31</v>
      </c>
      <c r="B10" s="7">
        <v>552</v>
      </c>
      <c r="C10" s="8">
        <v>6299181.6660000002</v>
      </c>
    </row>
    <row r="11" spans="1:9">
      <c r="A11" s="7" t="s">
        <v>32</v>
      </c>
      <c r="B11" s="7">
        <v>1830</v>
      </c>
      <c r="C11" s="8">
        <v>2910681.9646000001</v>
      </c>
    </row>
    <row r="12" spans="1:9">
      <c r="A12" s="7" t="s">
        <v>33</v>
      </c>
      <c r="B12" s="7">
        <v>59</v>
      </c>
      <c r="C12" s="8">
        <v>41126.266999999898</v>
      </c>
      <c r="F12" s="9"/>
      <c r="H12" s="9"/>
    </row>
    <row r="13" spans="1:9">
      <c r="A13" s="7" t="s">
        <v>40</v>
      </c>
      <c r="B13" s="7">
        <v>5</v>
      </c>
      <c r="C13" s="8">
        <v>14725.2856999999</v>
      </c>
      <c r="G13" s="6"/>
      <c r="H13" s="6"/>
      <c r="I13" s="10"/>
    </row>
    <row r="14" spans="1:9">
      <c r="A14" s="7" t="s">
        <v>34</v>
      </c>
      <c r="B14" s="7">
        <v>96</v>
      </c>
      <c r="C14" s="8">
        <v>1183894.2389</v>
      </c>
    </row>
    <row r="15" spans="1:9">
      <c r="A15" s="7" t="s">
        <v>48</v>
      </c>
      <c r="B15" s="7">
        <v>6</v>
      </c>
      <c r="C15" s="8">
        <v>11197.0509</v>
      </c>
    </row>
    <row r="16" spans="1:9">
      <c r="A16" s="7" t="s">
        <v>35</v>
      </c>
      <c r="B16" s="7">
        <v>266</v>
      </c>
      <c r="C16" s="8">
        <v>4515382.7224000003</v>
      </c>
    </row>
    <row r="17" spans="1:3">
      <c r="A17" s="5" t="s">
        <v>5</v>
      </c>
      <c r="B17" s="5">
        <f>SUM(B3:B16)</f>
        <v>2901</v>
      </c>
      <c r="C17" s="6">
        <f>SUM(C3:C16)</f>
        <v>15517218.549899999</v>
      </c>
    </row>
    <row r="18" spans="1:3">
      <c r="A18" s="451" t="s">
        <v>45</v>
      </c>
      <c r="B18" s="451"/>
      <c r="C18" s="451"/>
    </row>
  </sheetData>
  <mergeCells count="2">
    <mergeCell ref="A18:C18"/>
    <mergeCell ref="A1:C1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52"/>
  <sheetViews>
    <sheetView zoomScale="87" zoomScaleNormal="87" workbookViewId="0">
      <selection sqref="A1:XFD1"/>
    </sheetView>
  </sheetViews>
  <sheetFormatPr baseColWidth="10" defaultRowHeight="12.75"/>
  <cols>
    <col min="1" max="1" width="2.7109375" style="197" customWidth="1"/>
    <col min="2" max="2" width="32" style="197" customWidth="1"/>
    <col min="3" max="4" width="52.28515625" style="197" customWidth="1"/>
    <col min="5" max="5" width="11.42578125" style="198"/>
    <col min="6" max="6" width="17" style="198" customWidth="1"/>
    <col min="7" max="7" width="11.42578125" style="199"/>
    <col min="8" max="16384" width="11.42578125" style="197"/>
  </cols>
  <sheetData>
    <row r="1" spans="1:14" ht="12" customHeight="1">
      <c r="A1" s="200"/>
      <c r="B1" s="201"/>
      <c r="C1" s="201"/>
      <c r="D1" s="201"/>
    </row>
    <row r="2" spans="1:14" s="202" customFormat="1" ht="13.5" customHeight="1">
      <c r="E2" s="203"/>
      <c r="F2" s="203"/>
      <c r="L2" s="214"/>
    </row>
    <row r="3" spans="1:14" s="202" customFormat="1">
      <c r="B3" s="491" t="s">
        <v>1262</v>
      </c>
      <c r="C3" s="491"/>
      <c r="D3" s="256"/>
      <c r="E3" s="203"/>
      <c r="F3" s="203"/>
      <c r="L3" s="214"/>
    </row>
    <row r="4" spans="1:14" ht="11.25" customHeight="1">
      <c r="L4" s="214"/>
    </row>
    <row r="5" spans="1:14">
      <c r="B5" s="492" t="s">
        <v>0</v>
      </c>
      <c r="C5" s="257" t="s">
        <v>1256</v>
      </c>
      <c r="D5" s="258"/>
      <c r="L5" s="214"/>
    </row>
    <row r="6" spans="1:14">
      <c r="B6" s="492"/>
      <c r="C6" s="257" t="s">
        <v>603</v>
      </c>
      <c r="D6" s="258"/>
      <c r="L6" s="214"/>
    </row>
    <row r="7" spans="1:14" ht="12" customHeight="1">
      <c r="B7" s="205" t="s">
        <v>7</v>
      </c>
      <c r="C7" s="206">
        <v>46.895000000000003</v>
      </c>
      <c r="D7" s="206"/>
      <c r="L7" s="214"/>
    </row>
    <row r="8" spans="1:14" ht="12" customHeight="1">
      <c r="B8" s="205" t="s">
        <v>24</v>
      </c>
      <c r="C8" s="206">
        <v>1145.3949999999998</v>
      </c>
      <c r="D8" s="206"/>
      <c r="L8" s="214"/>
    </row>
    <row r="9" spans="1:14" ht="12" customHeight="1">
      <c r="B9" s="205" t="s">
        <v>8</v>
      </c>
      <c r="C9" s="206">
        <v>63.643000000000001</v>
      </c>
      <c r="D9" s="206"/>
      <c r="L9" s="214"/>
    </row>
    <row r="10" spans="1:14" ht="12" customHeight="1">
      <c r="B10" s="201" t="s">
        <v>9</v>
      </c>
      <c r="C10" s="206">
        <v>1581.0630000000012</v>
      </c>
      <c r="D10" s="206"/>
      <c r="F10" s="207"/>
      <c r="L10" s="214"/>
    </row>
    <row r="11" spans="1:14" ht="12" customHeight="1">
      <c r="B11" s="201" t="s">
        <v>10</v>
      </c>
      <c r="C11" s="206">
        <v>1860.0406999999993</v>
      </c>
      <c r="D11" s="206"/>
      <c r="F11" s="207"/>
      <c r="L11" s="214"/>
    </row>
    <row r="12" spans="1:14" ht="12" customHeight="1">
      <c r="B12" s="201" t="s">
        <v>12</v>
      </c>
      <c r="C12" s="206">
        <v>31076.260999999911</v>
      </c>
      <c r="D12" s="206"/>
      <c r="F12" s="207"/>
      <c r="L12" s="214"/>
      <c r="N12" s="214"/>
    </row>
    <row r="13" spans="1:14" ht="12" customHeight="1">
      <c r="B13" s="201" t="s">
        <v>15</v>
      </c>
      <c r="C13" s="206">
        <v>125027.60059999998</v>
      </c>
      <c r="D13" s="206"/>
      <c r="F13" s="207"/>
    </row>
    <row r="14" spans="1:14" ht="12" customHeight="1">
      <c r="B14" s="201" t="s">
        <v>16</v>
      </c>
      <c r="C14" s="206">
        <v>216477.04399999726</v>
      </c>
      <c r="D14" s="206"/>
      <c r="E14" s="225" t="s">
        <v>1257</v>
      </c>
      <c r="F14" s="259">
        <v>216477.043999997</v>
      </c>
      <c r="G14" s="260"/>
    </row>
    <row r="15" spans="1:14" ht="12" customHeight="1">
      <c r="B15" s="201" t="s">
        <v>3</v>
      </c>
      <c r="C15" s="206">
        <v>19021.409463636359</v>
      </c>
      <c r="D15" s="206"/>
      <c r="E15" s="198" t="s">
        <v>20</v>
      </c>
      <c r="F15" s="261">
        <v>207756.78899999525</v>
      </c>
      <c r="G15" s="260"/>
    </row>
    <row r="16" spans="1:14" ht="12" customHeight="1">
      <c r="B16" s="201" t="s">
        <v>2</v>
      </c>
      <c r="C16" s="206">
        <v>20778.311999999973</v>
      </c>
      <c r="D16" s="206"/>
      <c r="E16" s="219" t="s">
        <v>15</v>
      </c>
      <c r="F16" s="262">
        <v>125027.60059999998</v>
      </c>
      <c r="G16" s="260"/>
    </row>
    <row r="17" spans="1:8" ht="12" customHeight="1" thickBot="1">
      <c r="B17" s="201" t="s">
        <v>20</v>
      </c>
      <c r="C17" s="206">
        <v>207756.78899999525</v>
      </c>
      <c r="D17" s="206"/>
      <c r="E17" s="263" t="s">
        <v>1258</v>
      </c>
      <c r="F17" s="261">
        <v>31076.260999999911</v>
      </c>
      <c r="G17" s="260"/>
    </row>
    <row r="18" spans="1:8" s="211" customFormat="1" ht="15.75" customHeight="1" thickTop="1">
      <c r="B18" s="212" t="s">
        <v>604</v>
      </c>
      <c r="C18" s="213">
        <f>SUM(C7:C17)</f>
        <v>624834.45276362868</v>
      </c>
      <c r="D18" s="264"/>
      <c r="E18" s="198" t="s">
        <v>3</v>
      </c>
      <c r="F18" s="261">
        <v>19021.409463636359</v>
      </c>
      <c r="G18" s="260"/>
    </row>
    <row r="19" spans="1:8">
      <c r="B19" s="216"/>
      <c r="C19" s="217"/>
      <c r="D19" s="217"/>
      <c r="E19" s="198" t="s">
        <v>1259</v>
      </c>
      <c r="F19" s="261">
        <v>1860.0406999999993</v>
      </c>
      <c r="G19" s="260"/>
      <c r="H19" s="214"/>
    </row>
    <row r="20" spans="1:8">
      <c r="B20" s="491" t="s">
        <v>1263</v>
      </c>
      <c r="C20" s="491"/>
      <c r="D20" s="265"/>
      <c r="E20" s="198" t="s">
        <v>9</v>
      </c>
      <c r="F20" s="261">
        <v>1581.0630000000012</v>
      </c>
      <c r="G20" s="260"/>
    </row>
    <row r="21" spans="1:8" s="218" customFormat="1">
      <c r="A21" s="222"/>
      <c r="B21" s="222"/>
      <c r="C21" s="222"/>
      <c r="D21" s="222"/>
      <c r="E21" s="198" t="s">
        <v>24</v>
      </c>
      <c r="F21" s="261">
        <v>1145.3949999999998</v>
      </c>
      <c r="G21" s="260"/>
    </row>
    <row r="22" spans="1:8" s="218" customFormat="1">
      <c r="A22" s="223"/>
      <c r="B22" s="223"/>
      <c r="C22" s="223"/>
      <c r="D22" s="223"/>
      <c r="E22" s="198" t="s">
        <v>1260</v>
      </c>
      <c r="F22" s="261">
        <v>110.53800000000001</v>
      </c>
      <c r="G22" s="260"/>
      <c r="H22" s="266"/>
    </row>
    <row r="23" spans="1:8">
      <c r="F23" s="261"/>
    </row>
    <row r="24" spans="1:8" ht="12" customHeight="1">
      <c r="A24" s="226"/>
      <c r="B24" s="227"/>
      <c r="C24" s="228"/>
      <c r="D24" s="228"/>
      <c r="F24" s="261"/>
    </row>
    <row r="25" spans="1:8" ht="12" customHeight="1">
      <c r="A25" s="226"/>
      <c r="B25" s="227"/>
      <c r="C25" s="228"/>
      <c r="D25" s="228"/>
      <c r="E25" s="225"/>
      <c r="F25" s="259"/>
    </row>
    <row r="26" spans="1:8" ht="12" customHeight="1">
      <c r="A26" s="226"/>
      <c r="B26" s="229"/>
      <c r="C26" s="230"/>
      <c r="D26" s="230"/>
    </row>
    <row r="27" spans="1:8" ht="12" customHeight="1">
      <c r="A27" s="226"/>
      <c r="B27" s="229"/>
      <c r="C27" s="230"/>
      <c r="D27" s="230"/>
      <c r="E27" s="261"/>
    </row>
    <row r="39" spans="2:7">
      <c r="G39" s="216"/>
    </row>
    <row r="40" spans="2:7" s="216" customFormat="1" ht="12" customHeight="1">
      <c r="B40" s="217"/>
      <c r="C40" s="231"/>
      <c r="D40" s="231"/>
      <c r="E40" s="198"/>
      <c r="F40" s="198"/>
    </row>
    <row r="41" spans="2:7" s="216" customFormat="1" ht="12" customHeight="1">
      <c r="B41" s="217"/>
      <c r="C41" s="231"/>
      <c r="D41" s="231"/>
      <c r="E41" s="198"/>
      <c r="F41" s="198"/>
    </row>
    <row r="42" spans="2:7" s="216" customFormat="1" ht="12" customHeight="1">
      <c r="B42" s="217"/>
      <c r="C42" s="231"/>
      <c r="D42" s="231"/>
      <c r="E42" s="198"/>
      <c r="F42" s="198"/>
    </row>
    <row r="43" spans="2:7" s="216" customFormat="1">
      <c r="E43" s="232"/>
      <c r="F43" s="232"/>
      <c r="G43" s="199"/>
    </row>
    <row r="44" spans="2:7">
      <c r="E44" s="232"/>
      <c r="F44" s="232"/>
    </row>
    <row r="45" spans="2:7">
      <c r="E45" s="232"/>
      <c r="F45" s="232"/>
    </row>
    <row r="46" spans="2:7">
      <c r="E46" s="232"/>
      <c r="F46" s="232"/>
      <c r="G46" s="216"/>
    </row>
    <row r="47" spans="2:7" s="216" customFormat="1" ht="10.5" customHeight="1">
      <c r="B47" s="233" t="s">
        <v>605</v>
      </c>
      <c r="C47" s="267"/>
      <c r="D47" s="267"/>
      <c r="E47" s="198"/>
      <c r="F47" s="198"/>
      <c r="G47" s="226"/>
    </row>
    <row r="48" spans="2:7" s="226" customFormat="1">
      <c r="B48" s="216" t="s">
        <v>606</v>
      </c>
      <c r="C48" s="229"/>
      <c r="D48" s="229"/>
      <c r="E48" s="198"/>
      <c r="F48" s="198"/>
      <c r="G48" s="234"/>
    </row>
    <row r="49" spans="2:7" s="234" customFormat="1" ht="12" customHeight="1">
      <c r="B49" s="236" t="s">
        <v>1261</v>
      </c>
      <c r="C49" s="237"/>
      <c r="D49" s="237"/>
      <c r="E49" s="198"/>
      <c r="F49" s="198"/>
      <c r="G49" s="199"/>
    </row>
    <row r="50" spans="2:7">
      <c r="E50" s="232"/>
      <c r="F50" s="232"/>
    </row>
    <row r="51" spans="2:7">
      <c r="E51" s="238"/>
      <c r="F51" s="238"/>
    </row>
    <row r="52" spans="2:7">
      <c r="E52" s="239"/>
      <c r="F52" s="239"/>
    </row>
  </sheetData>
  <mergeCells count="3">
    <mergeCell ref="B3:C3"/>
    <mergeCell ref="B5:B6"/>
    <mergeCell ref="B20:C20"/>
  </mergeCells>
  <printOptions horizontalCentered="1"/>
  <pageMargins left="0.78740157480314965" right="0.78740157480314965" top="0.59055118110236227" bottom="0.78740157480314965" header="0.59055118110236227" footer="0.39370078740157483"/>
  <pageSetup paperSize="9" scale="90" orientation="portrait" r:id="rId1"/>
  <headerFooter>
    <oddFooter>&amp;R&amp;8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1157"/>
  <sheetViews>
    <sheetView zoomScaleNormal="100" workbookViewId="0">
      <selection activeCell="C32" sqref="C32"/>
    </sheetView>
  </sheetViews>
  <sheetFormatPr baseColWidth="10" defaultRowHeight="12.75"/>
  <cols>
    <col min="1" max="1" width="30.5703125" style="197" customWidth="1"/>
    <col min="2" max="2" width="33.140625" style="197" customWidth="1"/>
    <col min="3" max="3" width="18.85546875" style="255" customWidth="1"/>
    <col min="4" max="16384" width="11.42578125" style="197"/>
  </cols>
  <sheetData>
    <row r="1" spans="1:5" ht="8.25" customHeight="1">
      <c r="A1" s="200"/>
      <c r="B1" s="201"/>
      <c r="C1" s="201"/>
    </row>
    <row r="2" spans="1:5" s="199" customFormat="1" ht="12" customHeight="1">
      <c r="A2" s="491" t="s">
        <v>1441</v>
      </c>
      <c r="B2" s="491"/>
      <c r="C2" s="491"/>
    </row>
    <row r="3" spans="1:5" s="199" customFormat="1">
      <c r="B3" s="491"/>
      <c r="C3" s="491"/>
    </row>
    <row r="4" spans="1:5" s="199" customFormat="1" ht="12" customHeight="1" thickBot="1">
      <c r="A4" s="495" t="s">
        <v>500</v>
      </c>
      <c r="B4" s="496"/>
      <c r="C4" s="241" t="s">
        <v>1264</v>
      </c>
    </row>
    <row r="5" spans="1:5" s="199" customFormat="1" ht="12" customHeight="1">
      <c r="A5" s="497" t="s">
        <v>610</v>
      </c>
      <c r="B5" s="497" t="s">
        <v>611</v>
      </c>
      <c r="C5" s="241" t="s">
        <v>1256</v>
      </c>
    </row>
    <row r="6" spans="1:5" s="199" customFormat="1" ht="12" customHeight="1" thickBot="1">
      <c r="A6" s="498"/>
      <c r="B6" s="498"/>
      <c r="C6" s="242" t="s">
        <v>612</v>
      </c>
    </row>
    <row r="7" spans="1:5" s="226" customFormat="1" ht="12" customHeight="1">
      <c r="A7" s="226" t="s">
        <v>613</v>
      </c>
      <c r="B7" s="245" t="s">
        <v>614</v>
      </c>
      <c r="C7" s="244">
        <v>2.97</v>
      </c>
    </row>
    <row r="8" spans="1:5" s="226" customFormat="1" ht="12" customHeight="1">
      <c r="A8" s="226" t="s">
        <v>363</v>
      </c>
      <c r="B8" s="245" t="s">
        <v>615</v>
      </c>
      <c r="C8" s="246">
        <v>992.27199999999971</v>
      </c>
      <c r="E8" s="250"/>
    </row>
    <row r="9" spans="1:5" s="226" customFormat="1" ht="12" customHeight="1">
      <c r="A9" s="226" t="s">
        <v>616</v>
      </c>
      <c r="B9" s="245" t="s">
        <v>362</v>
      </c>
      <c r="C9" s="244">
        <v>5777.512000000007</v>
      </c>
    </row>
    <row r="10" spans="1:5" s="226" customFormat="1" ht="12" customHeight="1">
      <c r="A10" s="226" t="s">
        <v>1265</v>
      </c>
      <c r="B10" s="245" t="s">
        <v>1266</v>
      </c>
      <c r="C10" s="244">
        <v>99.813000000000017</v>
      </c>
    </row>
    <row r="11" spans="1:5" s="226" customFormat="1" ht="12" customHeight="1">
      <c r="A11" s="226" t="s">
        <v>1267</v>
      </c>
      <c r="B11" s="247" t="s">
        <v>1266</v>
      </c>
      <c r="C11" s="244">
        <v>136.58699999999999</v>
      </c>
    </row>
    <row r="12" spans="1:5" s="226" customFormat="1" ht="12" customHeight="1">
      <c r="A12" s="226" t="s">
        <v>616</v>
      </c>
      <c r="B12" s="245" t="s">
        <v>1268</v>
      </c>
      <c r="C12" s="244">
        <v>1358.877</v>
      </c>
    </row>
    <row r="13" spans="1:5" s="226" customFormat="1" ht="12" customHeight="1">
      <c r="A13" s="201" t="s">
        <v>616</v>
      </c>
      <c r="B13" s="243" t="s">
        <v>1269</v>
      </c>
      <c r="C13" s="244">
        <v>1.8580000000000001</v>
      </c>
    </row>
    <row r="14" spans="1:5" s="226" customFormat="1" ht="12" customHeight="1">
      <c r="A14" s="226" t="s">
        <v>400</v>
      </c>
      <c r="B14" s="245" t="s">
        <v>617</v>
      </c>
      <c r="C14" s="244">
        <v>80.8</v>
      </c>
    </row>
    <row r="15" spans="1:5" s="226" customFormat="1" ht="12" customHeight="1">
      <c r="A15" s="226" t="s">
        <v>616</v>
      </c>
      <c r="B15" s="245" t="s">
        <v>399</v>
      </c>
      <c r="C15" s="244">
        <v>4156.3320000000003</v>
      </c>
    </row>
    <row r="16" spans="1:5" s="226" customFormat="1" ht="12" customHeight="1">
      <c r="A16" s="226" t="s">
        <v>283</v>
      </c>
      <c r="B16" s="245" t="s">
        <v>1126</v>
      </c>
      <c r="C16" s="244">
        <v>72.738</v>
      </c>
    </row>
    <row r="17" spans="1:3" s="226" customFormat="1" ht="12" customHeight="1">
      <c r="A17" s="226" t="s">
        <v>618</v>
      </c>
      <c r="B17" s="245" t="s">
        <v>399</v>
      </c>
      <c r="C17" s="244">
        <v>37.717000000000006</v>
      </c>
    </row>
    <row r="18" spans="1:3" s="226" customFormat="1" ht="12" customHeight="1">
      <c r="A18" s="226" t="s">
        <v>616</v>
      </c>
      <c r="B18" s="245" t="s">
        <v>735</v>
      </c>
      <c r="C18" s="244">
        <v>2.5070000000000001</v>
      </c>
    </row>
    <row r="19" spans="1:3" s="226" customFormat="1" ht="12" customHeight="1">
      <c r="A19" s="249" t="s">
        <v>616</v>
      </c>
      <c r="B19" s="268" t="s">
        <v>470</v>
      </c>
      <c r="C19" s="244">
        <v>29.815000000000005</v>
      </c>
    </row>
    <row r="20" spans="1:3" s="249" customFormat="1" ht="12" customHeight="1">
      <c r="A20" s="249" t="s">
        <v>619</v>
      </c>
      <c r="B20" s="269" t="s">
        <v>615</v>
      </c>
      <c r="C20" s="246">
        <v>2.827</v>
      </c>
    </row>
    <row r="21" spans="1:3" s="226" customFormat="1" ht="12" customHeight="1">
      <c r="A21" s="226" t="s">
        <v>616</v>
      </c>
      <c r="B21" s="245" t="s">
        <v>620</v>
      </c>
      <c r="C21" s="244">
        <v>26.762999999999998</v>
      </c>
    </row>
    <row r="22" spans="1:3" s="226" customFormat="1" ht="12" customHeight="1">
      <c r="A22" s="226" t="s">
        <v>616</v>
      </c>
      <c r="B22" s="245" t="s">
        <v>403</v>
      </c>
      <c r="C22" s="244">
        <v>596.62199999999973</v>
      </c>
    </row>
    <row r="23" spans="1:3" s="226" customFormat="1" ht="12" customHeight="1">
      <c r="A23" s="226" t="s">
        <v>621</v>
      </c>
      <c r="B23" s="245" t="s">
        <v>622</v>
      </c>
      <c r="C23" s="244">
        <v>76.343000000000004</v>
      </c>
    </row>
    <row r="24" spans="1:3" s="226" customFormat="1" ht="12" customHeight="1">
      <c r="A24" s="226" t="s">
        <v>623</v>
      </c>
      <c r="B24" s="243" t="s">
        <v>291</v>
      </c>
      <c r="C24" s="244">
        <v>8.98</v>
      </c>
    </row>
    <row r="25" spans="1:3" s="226" customFormat="1" ht="12" customHeight="1">
      <c r="A25" s="226" t="s">
        <v>624</v>
      </c>
      <c r="B25" s="248" t="s">
        <v>625</v>
      </c>
      <c r="C25" s="244">
        <v>13.661</v>
      </c>
    </row>
    <row r="26" spans="1:3" s="226" customFormat="1" ht="12" customHeight="1">
      <c r="A26" s="226" t="s">
        <v>616</v>
      </c>
      <c r="B26" s="245" t="s">
        <v>1031</v>
      </c>
      <c r="C26" s="244">
        <v>8.7200000000000006</v>
      </c>
    </row>
    <row r="27" spans="1:3" s="226" customFormat="1" ht="12" customHeight="1">
      <c r="A27" s="226" t="s">
        <v>213</v>
      </c>
      <c r="B27" s="245" t="s">
        <v>1270</v>
      </c>
      <c r="C27" s="244">
        <v>3.4550000000000001</v>
      </c>
    </row>
    <row r="28" spans="1:3" s="226" customFormat="1" ht="12" customHeight="1">
      <c r="A28" s="226" t="s">
        <v>616</v>
      </c>
      <c r="B28" s="245" t="s">
        <v>1271</v>
      </c>
      <c r="C28" s="246">
        <v>141.428</v>
      </c>
    </row>
    <row r="29" spans="1:3" s="226" customFormat="1" ht="12" customHeight="1">
      <c r="A29" s="226" t="s">
        <v>616</v>
      </c>
      <c r="B29" s="248" t="s">
        <v>1272</v>
      </c>
      <c r="C29" s="244">
        <v>9.8469999999999995</v>
      </c>
    </row>
    <row r="30" spans="1:3" s="226" customFormat="1" ht="12" customHeight="1">
      <c r="A30" s="226" t="s">
        <v>616</v>
      </c>
      <c r="B30" s="245" t="s">
        <v>1273</v>
      </c>
      <c r="C30" s="244">
        <v>18.468</v>
      </c>
    </row>
    <row r="31" spans="1:3" s="226" customFormat="1" ht="12" customHeight="1">
      <c r="A31" s="226" t="s">
        <v>626</v>
      </c>
      <c r="B31" s="245" t="s">
        <v>876</v>
      </c>
      <c r="C31" s="244">
        <v>40.350999999999999</v>
      </c>
    </row>
    <row r="32" spans="1:3" s="226" customFormat="1" ht="12" customHeight="1">
      <c r="A32" s="226" t="s">
        <v>616</v>
      </c>
      <c r="B32" s="248" t="s">
        <v>290</v>
      </c>
      <c r="C32" s="244">
        <v>1.9</v>
      </c>
    </row>
    <row r="33" spans="1:3" s="226" customFormat="1" ht="12" customHeight="1">
      <c r="A33" s="229" t="s">
        <v>616</v>
      </c>
      <c r="B33" s="245" t="s">
        <v>1274</v>
      </c>
      <c r="C33" s="244">
        <v>23.033000000000001</v>
      </c>
    </row>
    <row r="34" spans="1:3" s="226" customFormat="1" ht="12" customHeight="1">
      <c r="A34" s="229" t="s">
        <v>616</v>
      </c>
      <c r="B34" s="248" t="s">
        <v>627</v>
      </c>
      <c r="C34" s="246">
        <v>358.59199999999998</v>
      </c>
    </row>
    <row r="35" spans="1:3" s="226" customFormat="1" ht="12" customHeight="1">
      <c r="A35" s="229" t="s">
        <v>616</v>
      </c>
      <c r="B35" s="245" t="s">
        <v>628</v>
      </c>
      <c r="C35" s="244">
        <v>0.47899999999999998</v>
      </c>
    </row>
    <row r="36" spans="1:3" s="226" customFormat="1" ht="12" customHeight="1">
      <c r="A36" s="229" t="s">
        <v>616</v>
      </c>
      <c r="B36" s="245" t="s">
        <v>985</v>
      </c>
      <c r="C36" s="244">
        <v>7.7269999999999985</v>
      </c>
    </row>
    <row r="37" spans="1:3" s="226" customFormat="1" ht="12" customHeight="1">
      <c r="A37" s="226" t="s">
        <v>616</v>
      </c>
      <c r="B37" s="245" t="s">
        <v>401</v>
      </c>
      <c r="C37" s="244">
        <v>0.79200000000000004</v>
      </c>
    </row>
    <row r="38" spans="1:3" s="226" customFormat="1" ht="12" customHeight="1">
      <c r="A38" s="226" t="s">
        <v>629</v>
      </c>
      <c r="B38" s="245" t="s">
        <v>630</v>
      </c>
      <c r="C38" s="244">
        <v>27.04</v>
      </c>
    </row>
    <row r="39" spans="1:3" s="226" customFormat="1" ht="12" customHeight="1">
      <c r="A39" s="226" t="s">
        <v>616</v>
      </c>
      <c r="B39" s="245" t="s">
        <v>627</v>
      </c>
      <c r="C39" s="244">
        <v>457.81300000000005</v>
      </c>
    </row>
    <row r="40" spans="1:3" s="226" customFormat="1" ht="12" customHeight="1">
      <c r="A40" s="226" t="s">
        <v>616</v>
      </c>
      <c r="B40" s="245" t="s">
        <v>390</v>
      </c>
      <c r="C40" s="244">
        <v>6.0490000000000004</v>
      </c>
    </row>
    <row r="41" spans="1:3" s="226" customFormat="1" ht="12" customHeight="1">
      <c r="A41" s="226" t="s">
        <v>631</v>
      </c>
      <c r="B41" s="245" t="s">
        <v>615</v>
      </c>
      <c r="C41" s="246">
        <v>378.17100000000011</v>
      </c>
    </row>
    <row r="42" spans="1:3" s="226" customFormat="1" ht="12" customHeight="1">
      <c r="A42" s="226" t="s">
        <v>616</v>
      </c>
      <c r="B42" s="245" t="s">
        <v>632</v>
      </c>
      <c r="C42" s="244">
        <v>1.79</v>
      </c>
    </row>
    <row r="43" spans="1:3" s="216" customFormat="1" ht="12" customHeight="1">
      <c r="A43" s="226" t="s">
        <v>616</v>
      </c>
      <c r="B43" s="245" t="s">
        <v>633</v>
      </c>
      <c r="C43" s="246">
        <v>2238.3209999999995</v>
      </c>
    </row>
    <row r="44" spans="1:3" s="226" customFormat="1" ht="12" customHeight="1">
      <c r="A44" s="226" t="s">
        <v>634</v>
      </c>
      <c r="B44" s="245" t="s">
        <v>633</v>
      </c>
      <c r="C44" s="246">
        <v>2.87</v>
      </c>
    </row>
    <row r="45" spans="1:3" s="226" customFormat="1" ht="12" customHeight="1">
      <c r="A45" s="226" t="s">
        <v>635</v>
      </c>
      <c r="B45" s="245" t="s">
        <v>636</v>
      </c>
      <c r="C45" s="246">
        <v>15.34</v>
      </c>
    </row>
    <row r="46" spans="1:3" s="226" customFormat="1" ht="12" customHeight="1">
      <c r="A46" s="226" t="s">
        <v>637</v>
      </c>
      <c r="B46" s="245" t="s">
        <v>477</v>
      </c>
      <c r="C46" s="244">
        <v>83.578999999999994</v>
      </c>
    </row>
    <row r="47" spans="1:3" s="226" customFormat="1" ht="12" customHeight="1">
      <c r="A47" s="226" t="s">
        <v>638</v>
      </c>
      <c r="B47" s="248" t="s">
        <v>266</v>
      </c>
      <c r="C47" s="244">
        <v>6.5049999999999999</v>
      </c>
    </row>
    <row r="48" spans="1:3" ht="12" customHeight="1">
      <c r="A48" s="250" t="s">
        <v>639</v>
      </c>
      <c r="B48" s="269" t="s">
        <v>226</v>
      </c>
      <c r="C48" s="244">
        <v>5.5209999999999999</v>
      </c>
    </row>
    <row r="49" spans="1:4" s="201" customFormat="1" ht="12" customHeight="1">
      <c r="A49" s="249" t="s">
        <v>616</v>
      </c>
      <c r="B49" s="243" t="s">
        <v>640</v>
      </c>
      <c r="C49" s="244">
        <v>268.48200000000008</v>
      </c>
      <c r="D49" s="226"/>
    </row>
    <row r="50" spans="1:4" s="226" customFormat="1" ht="12" customHeight="1">
      <c r="A50" s="226" t="s">
        <v>616</v>
      </c>
      <c r="B50" s="270" t="s">
        <v>266</v>
      </c>
      <c r="C50" s="244">
        <v>5.9</v>
      </c>
    </row>
    <row r="51" spans="1:4" s="226" customFormat="1" ht="12" customHeight="1">
      <c r="A51" s="226" t="s">
        <v>616</v>
      </c>
      <c r="B51" s="270" t="s">
        <v>625</v>
      </c>
      <c r="C51" s="244">
        <v>47.962999999999994</v>
      </c>
    </row>
    <row r="52" spans="1:4" s="226" customFormat="1" ht="12" customHeight="1">
      <c r="A52" s="201" t="s">
        <v>616</v>
      </c>
      <c r="B52" s="243" t="s">
        <v>641</v>
      </c>
      <c r="C52" s="206">
        <v>7.1999999999999993</v>
      </c>
    </row>
    <row r="53" spans="1:4" s="226" customFormat="1" ht="12" customHeight="1">
      <c r="A53" s="226" t="s">
        <v>616</v>
      </c>
      <c r="B53" s="245" t="s">
        <v>429</v>
      </c>
      <c r="C53" s="244">
        <v>21.37</v>
      </c>
    </row>
    <row r="54" spans="1:4" s="226" customFormat="1" ht="12" customHeight="1">
      <c r="A54" s="226" t="s">
        <v>267</v>
      </c>
      <c r="B54" s="245" t="s">
        <v>640</v>
      </c>
      <c r="C54" s="244">
        <v>1053.17</v>
      </c>
    </row>
    <row r="55" spans="1:4" s="226" customFormat="1" ht="12" customHeight="1">
      <c r="A55" s="226" t="s">
        <v>616</v>
      </c>
      <c r="B55" s="245" t="s">
        <v>266</v>
      </c>
      <c r="C55" s="244">
        <v>6150.4335000000056</v>
      </c>
    </row>
    <row r="56" spans="1:4" s="226" customFormat="1" ht="12" customHeight="1">
      <c r="A56" s="226" t="s">
        <v>616</v>
      </c>
      <c r="B56" s="245" t="s">
        <v>642</v>
      </c>
      <c r="C56" s="244">
        <v>45.906999999999996</v>
      </c>
    </row>
    <row r="57" spans="1:4" s="226" customFormat="1" ht="12" customHeight="1">
      <c r="A57" s="226" t="s">
        <v>616</v>
      </c>
      <c r="B57" s="248" t="s">
        <v>643</v>
      </c>
      <c r="C57" s="244">
        <v>103.27200000000002</v>
      </c>
    </row>
    <row r="58" spans="1:4" s="226" customFormat="1" ht="12" customHeight="1">
      <c r="A58" s="226" t="s">
        <v>644</v>
      </c>
      <c r="B58" s="248" t="s">
        <v>266</v>
      </c>
      <c r="C58" s="244">
        <v>4.97</v>
      </c>
    </row>
    <row r="59" spans="1:4" s="226" customFormat="1" ht="12" customHeight="1">
      <c r="A59" s="226" t="s">
        <v>645</v>
      </c>
      <c r="B59" s="248" t="s">
        <v>459</v>
      </c>
      <c r="C59" s="244">
        <v>0.50700000000000001</v>
      </c>
    </row>
    <row r="60" spans="1:4" s="226" customFormat="1" ht="12" customHeight="1">
      <c r="A60" s="226" t="s">
        <v>231</v>
      </c>
      <c r="B60" s="245" t="s">
        <v>230</v>
      </c>
      <c r="C60" s="244">
        <v>17704.466000000004</v>
      </c>
    </row>
    <row r="61" spans="1:4" s="226" customFormat="1" ht="12" customHeight="1">
      <c r="A61" s="226" t="s">
        <v>616</v>
      </c>
      <c r="B61" s="248" t="s">
        <v>646</v>
      </c>
      <c r="C61" s="244">
        <v>16.766999999999999</v>
      </c>
    </row>
    <row r="62" spans="1:4" s="226" customFormat="1" ht="12" customHeight="1">
      <c r="A62" s="226" t="s">
        <v>616</v>
      </c>
      <c r="B62" s="245" t="s">
        <v>235</v>
      </c>
      <c r="C62" s="244">
        <v>0.11</v>
      </c>
    </row>
    <row r="63" spans="1:4" s="226" customFormat="1" ht="12" customHeight="1">
      <c r="A63" s="226" t="s">
        <v>647</v>
      </c>
      <c r="B63" s="245" t="s">
        <v>648</v>
      </c>
      <c r="C63" s="244">
        <v>99.230999999999995</v>
      </c>
    </row>
    <row r="64" spans="1:4" s="226" customFormat="1" ht="12" customHeight="1">
      <c r="A64" s="226" t="s">
        <v>1275</v>
      </c>
      <c r="B64" s="245" t="s">
        <v>650</v>
      </c>
      <c r="C64" s="244">
        <v>338.06599999999997</v>
      </c>
    </row>
    <row r="65" spans="1:4" s="226" customFormat="1" ht="12" customHeight="1">
      <c r="A65" s="226" t="s">
        <v>616</v>
      </c>
      <c r="B65" s="245" t="s">
        <v>651</v>
      </c>
      <c r="C65" s="244">
        <v>1.613</v>
      </c>
    </row>
    <row r="66" spans="1:4" s="226" customFormat="1" ht="12" customHeight="1">
      <c r="A66" s="226" t="s">
        <v>616</v>
      </c>
      <c r="B66" s="245" t="s">
        <v>1276</v>
      </c>
      <c r="C66" s="244">
        <v>13.955</v>
      </c>
    </row>
    <row r="67" spans="1:4" s="226" customFormat="1" ht="12" customHeight="1">
      <c r="A67" s="226" t="s">
        <v>652</v>
      </c>
      <c r="B67" s="245" t="s">
        <v>653</v>
      </c>
      <c r="C67" s="226">
        <v>22.517999999999997</v>
      </c>
    </row>
    <row r="68" spans="1:4" s="226" customFormat="1" ht="12" customHeight="1">
      <c r="A68" s="226" t="s">
        <v>616</v>
      </c>
      <c r="B68" s="245" t="s">
        <v>341</v>
      </c>
      <c r="C68" s="244">
        <v>0.90199999999999991</v>
      </c>
    </row>
    <row r="69" spans="1:4" s="226" customFormat="1" ht="12" customHeight="1">
      <c r="A69" s="201" t="s">
        <v>654</v>
      </c>
      <c r="B69" s="243" t="s">
        <v>655</v>
      </c>
      <c r="C69" s="240">
        <v>85.402000000000001</v>
      </c>
    </row>
    <row r="70" spans="1:4" s="226" customFormat="1" ht="12" customHeight="1">
      <c r="A70" s="226" t="s">
        <v>1277</v>
      </c>
      <c r="B70" s="245" t="s">
        <v>741</v>
      </c>
      <c r="C70" s="244">
        <v>61.305</v>
      </c>
    </row>
    <row r="71" spans="1:4" s="226" customFormat="1" ht="12" customHeight="1">
      <c r="A71" s="226" t="s">
        <v>311</v>
      </c>
      <c r="B71" s="248" t="s">
        <v>310</v>
      </c>
      <c r="C71" s="244">
        <v>117.619</v>
      </c>
    </row>
    <row r="72" spans="1:4" s="226" customFormat="1" ht="12" customHeight="1">
      <c r="A72" s="226" t="s">
        <v>616</v>
      </c>
      <c r="B72" s="270" t="s">
        <v>659</v>
      </c>
      <c r="C72" s="244">
        <v>412.15799999999996</v>
      </c>
    </row>
    <row r="73" spans="1:4" s="226" customFormat="1" ht="12" customHeight="1">
      <c r="A73" s="226" t="s">
        <v>660</v>
      </c>
      <c r="B73" s="243" t="s">
        <v>309</v>
      </c>
      <c r="C73" s="244">
        <v>44.992000000000004</v>
      </c>
    </row>
    <row r="74" spans="1:4" s="226" customFormat="1" ht="12" customHeight="1">
      <c r="A74" s="226" t="s">
        <v>663</v>
      </c>
      <c r="B74" s="245" t="s">
        <v>309</v>
      </c>
      <c r="C74" s="244">
        <v>25.042999999999999</v>
      </c>
    </row>
    <row r="75" spans="1:4" s="226" customFormat="1" ht="12" customHeight="1">
      <c r="A75" s="226" t="s">
        <v>1278</v>
      </c>
      <c r="B75" s="245" t="s">
        <v>664</v>
      </c>
      <c r="C75" s="244">
        <v>289.01900000000012</v>
      </c>
    </row>
    <row r="76" spans="1:4" s="271" customFormat="1" ht="12" customHeight="1">
      <c r="A76" s="201" t="s">
        <v>616</v>
      </c>
      <c r="B76" s="243" t="s">
        <v>350</v>
      </c>
      <c r="C76" s="206">
        <v>7837.6250000000064</v>
      </c>
    </row>
    <row r="77" spans="1:4" s="226" customFormat="1" ht="12" customHeight="1">
      <c r="A77" s="226" t="s">
        <v>452</v>
      </c>
      <c r="B77" s="243" t="s">
        <v>636</v>
      </c>
      <c r="C77" s="244">
        <v>13.805</v>
      </c>
    </row>
    <row r="78" spans="1:4" s="226" customFormat="1" ht="12" customHeight="1">
      <c r="A78" s="226" t="s">
        <v>616</v>
      </c>
      <c r="B78" s="245" t="s">
        <v>451</v>
      </c>
      <c r="C78" s="244">
        <v>54.978999999999992</v>
      </c>
    </row>
    <row r="79" spans="1:4" s="226" customFormat="1" ht="12" customHeight="1">
      <c r="A79" s="226" t="s">
        <v>616</v>
      </c>
      <c r="B79" s="245" t="s">
        <v>762</v>
      </c>
      <c r="C79" s="244">
        <v>1.728</v>
      </c>
    </row>
    <row r="80" spans="1:4" s="216" customFormat="1" ht="12" customHeight="1">
      <c r="A80" s="226" t="s">
        <v>665</v>
      </c>
      <c r="B80" s="245" t="s">
        <v>451</v>
      </c>
      <c r="C80" s="246">
        <v>86.206999999999994</v>
      </c>
      <c r="D80" s="226"/>
    </row>
    <row r="81" spans="1:3" s="226" customFormat="1" ht="12" customHeight="1">
      <c r="A81" s="226" t="s">
        <v>1279</v>
      </c>
      <c r="B81" s="245" t="s">
        <v>382</v>
      </c>
      <c r="C81" s="244">
        <v>19.419</v>
      </c>
    </row>
    <row r="82" spans="1:3" s="226" customFormat="1" ht="12" customHeight="1">
      <c r="A82" s="226" t="s">
        <v>466</v>
      </c>
      <c r="B82" s="248" t="s">
        <v>667</v>
      </c>
      <c r="C82" s="244">
        <v>1.1880000000000002</v>
      </c>
    </row>
    <row r="83" spans="1:3" s="226" customFormat="1" ht="12" customHeight="1">
      <c r="A83" s="226" t="s">
        <v>616</v>
      </c>
      <c r="B83" s="248" t="s">
        <v>617</v>
      </c>
      <c r="C83" s="244">
        <v>4.5150000000000006</v>
      </c>
    </row>
    <row r="84" spans="1:3" s="226" customFormat="1" ht="12" customHeight="1">
      <c r="A84" s="226" t="s">
        <v>616</v>
      </c>
      <c r="B84" s="245" t="s">
        <v>399</v>
      </c>
      <c r="C84" s="244">
        <v>6.3639999999999999</v>
      </c>
    </row>
    <row r="85" spans="1:3" s="226" customFormat="1" ht="12" customHeight="1">
      <c r="A85" s="201" t="s">
        <v>616</v>
      </c>
      <c r="B85" s="243" t="s">
        <v>465</v>
      </c>
      <c r="C85" s="246">
        <v>60.083999999999996</v>
      </c>
    </row>
    <row r="86" spans="1:3" s="226" customFormat="1" ht="12" customHeight="1">
      <c r="A86" s="226" t="s">
        <v>616</v>
      </c>
      <c r="B86" s="245" t="s">
        <v>668</v>
      </c>
      <c r="C86" s="244">
        <v>82.355000000000018</v>
      </c>
    </row>
    <row r="87" spans="1:3" s="226" customFormat="1" ht="12" customHeight="1">
      <c r="A87" s="226" t="s">
        <v>616</v>
      </c>
      <c r="B87" s="245" t="s">
        <v>470</v>
      </c>
      <c r="C87" s="246">
        <v>244.22200000000004</v>
      </c>
    </row>
    <row r="88" spans="1:3" s="226" customFormat="1" ht="12" customHeight="1">
      <c r="A88" s="226" t="s">
        <v>616</v>
      </c>
      <c r="B88" s="245" t="s">
        <v>472</v>
      </c>
      <c r="C88" s="244">
        <v>2.2429999999999999</v>
      </c>
    </row>
    <row r="89" spans="1:3" s="226" customFormat="1" ht="12" customHeight="1">
      <c r="A89" s="226" t="s">
        <v>616</v>
      </c>
      <c r="B89" s="245" t="s">
        <v>473</v>
      </c>
      <c r="C89" s="244">
        <v>54.594999999999999</v>
      </c>
    </row>
    <row r="90" spans="1:3" s="226" customFormat="1" ht="12" customHeight="1">
      <c r="A90" s="226" t="s">
        <v>616</v>
      </c>
      <c r="B90" s="245" t="s">
        <v>669</v>
      </c>
      <c r="C90" s="244">
        <v>40.897999999999996</v>
      </c>
    </row>
    <row r="91" spans="1:3" s="226" customFormat="1" ht="12" customHeight="1">
      <c r="A91" s="226" t="s">
        <v>1280</v>
      </c>
      <c r="B91" s="245" t="s">
        <v>407</v>
      </c>
      <c r="C91" s="244">
        <v>0.33300000000000002</v>
      </c>
    </row>
    <row r="92" spans="1:3" s="226" customFormat="1" ht="12" customHeight="1">
      <c r="A92" s="226" t="s">
        <v>670</v>
      </c>
      <c r="B92" s="245" t="s">
        <v>671</v>
      </c>
      <c r="C92" s="246">
        <v>26280.655054545459</v>
      </c>
    </row>
    <row r="93" spans="1:3" s="226" customFormat="1" ht="12" customHeight="1">
      <c r="A93" s="226" t="s">
        <v>672</v>
      </c>
      <c r="B93" s="245" t="s">
        <v>671</v>
      </c>
      <c r="C93" s="244">
        <v>1320.3797818181818</v>
      </c>
    </row>
    <row r="94" spans="1:3" s="226" customFormat="1" ht="12" customHeight="1">
      <c r="A94" s="226" t="s">
        <v>1281</v>
      </c>
      <c r="B94" s="245" t="s">
        <v>930</v>
      </c>
      <c r="C94" s="226">
        <v>18.899999999999999</v>
      </c>
    </row>
    <row r="95" spans="1:3" s="226" customFormat="1" ht="12" customHeight="1">
      <c r="A95" s="226" t="s">
        <v>1282</v>
      </c>
      <c r="B95" s="245" t="s">
        <v>674</v>
      </c>
      <c r="C95" s="246">
        <v>25.495000000000001</v>
      </c>
    </row>
    <row r="96" spans="1:3" s="226" customFormat="1" ht="12" customHeight="1">
      <c r="A96" s="226" t="s">
        <v>1283</v>
      </c>
      <c r="B96" s="245" t="s">
        <v>763</v>
      </c>
      <c r="C96" s="244">
        <v>3.5</v>
      </c>
    </row>
    <row r="97" spans="1:3" s="226" customFormat="1" ht="12" customHeight="1">
      <c r="A97" s="226" t="s">
        <v>262</v>
      </c>
      <c r="B97" s="245" t="s">
        <v>675</v>
      </c>
      <c r="C97" s="246">
        <v>19949.370999999996</v>
      </c>
    </row>
    <row r="98" spans="1:3" s="226" customFormat="1" ht="12" customHeight="1">
      <c r="A98" s="226" t="s">
        <v>616</v>
      </c>
      <c r="B98" s="245" t="s">
        <v>261</v>
      </c>
      <c r="C98" s="246">
        <v>1288.2919999999995</v>
      </c>
    </row>
    <row r="99" spans="1:3" s="226" customFormat="1" ht="12" customHeight="1">
      <c r="A99" s="226" t="s">
        <v>616</v>
      </c>
      <c r="B99" s="270" t="s">
        <v>263</v>
      </c>
      <c r="C99" s="244">
        <v>4984.096000000005</v>
      </c>
    </row>
    <row r="100" spans="1:3" s="226" customFormat="1" ht="12" customHeight="1">
      <c r="A100" s="226" t="s">
        <v>616</v>
      </c>
      <c r="B100" s="245" t="s">
        <v>667</v>
      </c>
      <c r="C100" s="244">
        <v>7101.5388000000003</v>
      </c>
    </row>
    <row r="101" spans="1:3" s="226" customFormat="1" ht="12" customHeight="1">
      <c r="A101" s="226" t="s">
        <v>616</v>
      </c>
      <c r="B101" s="270" t="s">
        <v>1284</v>
      </c>
      <c r="C101" s="244">
        <v>3.4809999999999999</v>
      </c>
    </row>
    <row r="102" spans="1:3" s="226" customFormat="1" ht="12" customHeight="1">
      <c r="A102" s="226" t="s">
        <v>616</v>
      </c>
      <c r="B102" s="245" t="s">
        <v>309</v>
      </c>
      <c r="C102" s="244">
        <v>178.58999999999997</v>
      </c>
    </row>
    <row r="103" spans="1:3" s="226" customFormat="1" ht="12" customHeight="1">
      <c r="A103" s="226" t="s">
        <v>616</v>
      </c>
      <c r="B103" s="245" t="s">
        <v>1285</v>
      </c>
      <c r="C103" s="246">
        <v>2.1930000000000001</v>
      </c>
    </row>
    <row r="104" spans="1:3" s="226" customFormat="1" ht="12" customHeight="1">
      <c r="A104" s="249" t="s">
        <v>616</v>
      </c>
      <c r="B104" s="269" t="s">
        <v>676</v>
      </c>
      <c r="C104" s="244">
        <v>2.8460000000000001</v>
      </c>
    </row>
    <row r="105" spans="1:3" s="226" customFormat="1" ht="12" customHeight="1">
      <c r="A105" s="226" t="s">
        <v>616</v>
      </c>
      <c r="B105" s="248" t="s">
        <v>763</v>
      </c>
      <c r="C105" s="244">
        <v>1.83</v>
      </c>
    </row>
    <row r="106" spans="1:3" s="226" customFormat="1" ht="12" customHeight="1">
      <c r="A106" s="226" t="s">
        <v>677</v>
      </c>
      <c r="B106" s="270" t="s">
        <v>675</v>
      </c>
      <c r="C106" s="244">
        <v>1229.046</v>
      </c>
    </row>
    <row r="107" spans="1:3" s="226" customFormat="1" ht="12" customHeight="1">
      <c r="A107" s="226" t="s">
        <v>616</v>
      </c>
      <c r="B107" s="245" t="s">
        <v>261</v>
      </c>
      <c r="C107" s="246">
        <v>208.50099999999998</v>
      </c>
    </row>
    <row r="108" spans="1:3" s="226" customFormat="1" ht="12" customHeight="1">
      <c r="A108" s="226" t="s">
        <v>616</v>
      </c>
      <c r="B108" s="245" t="s">
        <v>263</v>
      </c>
      <c r="C108" s="246">
        <v>206.447</v>
      </c>
    </row>
    <row r="109" spans="1:3" s="226" customFormat="1" ht="12" customHeight="1">
      <c r="A109" s="226" t="s">
        <v>616</v>
      </c>
      <c r="B109" s="245" t="s">
        <v>309</v>
      </c>
      <c r="C109" s="244">
        <v>444.28400000000011</v>
      </c>
    </row>
    <row r="110" spans="1:3" s="226" customFormat="1" ht="12" customHeight="1">
      <c r="A110" s="226" t="s">
        <v>679</v>
      </c>
      <c r="B110" s="245" t="s">
        <v>675</v>
      </c>
      <c r="C110" s="244">
        <v>528.44600000000014</v>
      </c>
    </row>
    <row r="111" spans="1:3" s="226" customFormat="1" ht="12" customHeight="1">
      <c r="A111" s="226" t="s">
        <v>616</v>
      </c>
      <c r="B111" s="245" t="s">
        <v>667</v>
      </c>
      <c r="C111" s="244">
        <v>132.03500000000003</v>
      </c>
    </row>
    <row r="112" spans="1:3" s="226" customFormat="1" ht="12" customHeight="1">
      <c r="A112" s="226" t="s">
        <v>680</v>
      </c>
      <c r="B112" s="245" t="s">
        <v>675</v>
      </c>
      <c r="C112" s="244">
        <v>1099.2060000000001</v>
      </c>
    </row>
    <row r="113" spans="1:5" s="226" customFormat="1" ht="12" customHeight="1">
      <c r="A113" s="226" t="s">
        <v>616</v>
      </c>
      <c r="B113" s="245" t="s">
        <v>261</v>
      </c>
      <c r="C113" s="244">
        <v>12.372999999999999</v>
      </c>
      <c r="E113" s="250"/>
    </row>
    <row r="114" spans="1:5" s="226" customFormat="1" ht="12" customHeight="1">
      <c r="A114" s="226" t="s">
        <v>681</v>
      </c>
      <c r="B114" s="245" t="s">
        <v>667</v>
      </c>
      <c r="C114" s="244">
        <v>1069.1510000000005</v>
      </c>
    </row>
    <row r="115" spans="1:5" s="226" customFormat="1" ht="12" customHeight="1">
      <c r="A115" s="226" t="s">
        <v>616</v>
      </c>
      <c r="B115" s="245" t="s">
        <v>309</v>
      </c>
      <c r="C115" s="244">
        <v>18.331</v>
      </c>
    </row>
    <row r="116" spans="1:5" s="226" customFormat="1" ht="12" customHeight="1">
      <c r="A116" s="226" t="s">
        <v>682</v>
      </c>
      <c r="B116" s="245" t="s">
        <v>667</v>
      </c>
      <c r="C116" s="244">
        <v>60.38</v>
      </c>
    </row>
    <row r="117" spans="1:5" s="226" customFormat="1" ht="12" customHeight="1">
      <c r="A117" s="226" t="s">
        <v>683</v>
      </c>
      <c r="B117" s="245" t="s">
        <v>675</v>
      </c>
      <c r="C117" s="244">
        <v>60.706000000000003</v>
      </c>
    </row>
    <row r="118" spans="1:5" s="226" customFormat="1" ht="12" customHeight="1">
      <c r="A118" s="226" t="s">
        <v>684</v>
      </c>
      <c r="B118" s="245" t="s">
        <v>675</v>
      </c>
      <c r="C118" s="244">
        <v>1404.3720000000001</v>
      </c>
    </row>
    <row r="119" spans="1:5" s="226" customFormat="1" ht="12" customHeight="1">
      <c r="A119" s="226" t="s">
        <v>616</v>
      </c>
      <c r="B119" s="245" t="s">
        <v>261</v>
      </c>
      <c r="C119" s="244">
        <v>7.7359999999999998</v>
      </c>
    </row>
    <row r="120" spans="1:5" s="226" customFormat="1" ht="12" customHeight="1">
      <c r="A120" s="226" t="s">
        <v>616</v>
      </c>
      <c r="B120" s="245" t="s">
        <v>667</v>
      </c>
      <c r="C120" s="244">
        <v>467.42700000000002</v>
      </c>
    </row>
    <row r="121" spans="1:5" s="226" customFormat="1" ht="12" customHeight="1">
      <c r="A121" s="226" t="s">
        <v>616</v>
      </c>
      <c r="B121" s="245" t="s">
        <v>1286</v>
      </c>
      <c r="C121" s="244">
        <v>74.383999999999986</v>
      </c>
    </row>
    <row r="122" spans="1:5" s="226" customFormat="1" ht="12" customHeight="1">
      <c r="A122" s="226" t="s">
        <v>1287</v>
      </c>
      <c r="B122" s="245" t="s">
        <v>1226</v>
      </c>
      <c r="C122" s="244">
        <v>8.9570000000000007</v>
      </c>
    </row>
    <row r="123" spans="1:5" s="226" customFormat="1" ht="12" customHeight="1">
      <c r="A123" s="226" t="s">
        <v>616</v>
      </c>
      <c r="B123" s="245" t="s">
        <v>697</v>
      </c>
      <c r="C123" s="244">
        <v>10.95</v>
      </c>
    </row>
    <row r="124" spans="1:5" s="226" customFormat="1" ht="12" customHeight="1">
      <c r="A124" s="226" t="s">
        <v>616</v>
      </c>
      <c r="B124" s="245" t="s">
        <v>763</v>
      </c>
      <c r="C124" s="244">
        <v>105</v>
      </c>
    </row>
    <row r="125" spans="1:5" s="226" customFormat="1" ht="12" customHeight="1">
      <c r="A125" s="226" t="s">
        <v>1288</v>
      </c>
      <c r="B125" s="245" t="s">
        <v>244</v>
      </c>
      <c r="C125" s="244">
        <v>8.4759999999999991</v>
      </c>
    </row>
    <row r="126" spans="1:5" s="226" customFormat="1" ht="12" customHeight="1">
      <c r="A126" s="226" t="s">
        <v>616</v>
      </c>
      <c r="B126" s="245" t="s">
        <v>1289</v>
      </c>
      <c r="C126" s="244">
        <v>5.3979999999999997</v>
      </c>
    </row>
    <row r="127" spans="1:5" s="226" customFormat="1" ht="12" customHeight="1">
      <c r="A127" s="226" t="s">
        <v>686</v>
      </c>
      <c r="B127" s="245" t="s">
        <v>687</v>
      </c>
      <c r="C127" s="244">
        <v>55.072000000000003</v>
      </c>
    </row>
    <row r="128" spans="1:5" s="226" customFormat="1" ht="12" customHeight="1">
      <c r="A128" s="226" t="s">
        <v>616</v>
      </c>
      <c r="B128" s="245" t="s">
        <v>1290</v>
      </c>
      <c r="C128" s="244">
        <v>2.4209999999999998</v>
      </c>
    </row>
    <row r="129" spans="1:3" s="226" customFormat="1" ht="12" customHeight="1">
      <c r="A129" s="226" t="s">
        <v>293</v>
      </c>
      <c r="B129" s="245" t="s">
        <v>292</v>
      </c>
      <c r="C129" s="244">
        <v>10.049999999999999</v>
      </c>
    </row>
    <row r="130" spans="1:3" s="226" customFormat="1" ht="12" customHeight="1">
      <c r="A130" s="226" t="s">
        <v>616</v>
      </c>
      <c r="B130" s="245" t="s">
        <v>688</v>
      </c>
      <c r="C130" s="244">
        <v>85.525000000000006</v>
      </c>
    </row>
    <row r="131" spans="1:3" s="226" customFormat="1" ht="12" customHeight="1">
      <c r="A131" s="226" t="s">
        <v>616</v>
      </c>
      <c r="B131" s="245" t="s">
        <v>381</v>
      </c>
      <c r="C131" s="244">
        <v>858.90799999999979</v>
      </c>
    </row>
    <row r="132" spans="1:3" s="226" customFormat="1" ht="12" customHeight="1">
      <c r="A132" s="226" t="s">
        <v>616</v>
      </c>
      <c r="B132" s="245" t="s">
        <v>689</v>
      </c>
      <c r="C132" s="244">
        <v>5.7880000000000003</v>
      </c>
    </row>
    <row r="133" spans="1:3" s="226" customFormat="1" ht="12" customHeight="1">
      <c r="A133" s="226" t="s">
        <v>616</v>
      </c>
      <c r="B133" s="245" t="s">
        <v>422</v>
      </c>
      <c r="C133" s="244">
        <v>662.28000000000009</v>
      </c>
    </row>
    <row r="134" spans="1:3" s="226" customFormat="1" ht="12" customHeight="1">
      <c r="A134" s="226" t="s">
        <v>616</v>
      </c>
      <c r="B134" s="245" t="s">
        <v>690</v>
      </c>
      <c r="C134" s="244">
        <v>4.6020000000000003</v>
      </c>
    </row>
    <row r="135" spans="1:3" s="226" customFormat="1" ht="12" customHeight="1">
      <c r="A135" s="226" t="s">
        <v>616</v>
      </c>
      <c r="B135" s="245" t="s">
        <v>691</v>
      </c>
      <c r="C135" s="244">
        <v>1.45</v>
      </c>
    </row>
    <row r="136" spans="1:3" s="226" customFormat="1" ht="12" customHeight="1">
      <c r="A136" s="226" t="s">
        <v>616</v>
      </c>
      <c r="B136" s="245" t="s">
        <v>692</v>
      </c>
      <c r="C136" s="244">
        <v>3.5529999999999999</v>
      </c>
    </row>
    <row r="137" spans="1:3" s="226" customFormat="1" ht="12" customHeight="1">
      <c r="A137" s="226" t="s">
        <v>616</v>
      </c>
      <c r="B137" s="245" t="s">
        <v>1291</v>
      </c>
      <c r="C137" s="244">
        <v>2.9409999999999998</v>
      </c>
    </row>
    <row r="138" spans="1:3" s="226" customFormat="1" ht="12" customHeight="1">
      <c r="A138" s="226" t="s">
        <v>423</v>
      </c>
      <c r="B138" s="245" t="s">
        <v>688</v>
      </c>
      <c r="C138" s="244">
        <v>14.716999999999999</v>
      </c>
    </row>
    <row r="139" spans="1:3" s="226" customFormat="1" ht="12" customHeight="1">
      <c r="A139" s="226" t="s">
        <v>616</v>
      </c>
      <c r="B139" s="245" t="s">
        <v>307</v>
      </c>
      <c r="C139" s="244">
        <v>171.24199999999996</v>
      </c>
    </row>
    <row r="140" spans="1:3" s="226" customFormat="1" ht="12" customHeight="1">
      <c r="A140" s="226" t="s">
        <v>616</v>
      </c>
      <c r="B140" s="245" t="s">
        <v>381</v>
      </c>
      <c r="C140" s="244">
        <v>150.733</v>
      </c>
    </row>
    <row r="141" spans="1:3" s="226" customFormat="1" ht="12" customHeight="1">
      <c r="A141" s="226" t="s">
        <v>616</v>
      </c>
      <c r="B141" s="245" t="s">
        <v>422</v>
      </c>
      <c r="C141" s="244">
        <v>1197.1272000000001</v>
      </c>
    </row>
    <row r="142" spans="1:3" s="226" customFormat="1" ht="12" customHeight="1">
      <c r="A142" s="226" t="s">
        <v>616</v>
      </c>
      <c r="B142" s="245" t="s">
        <v>693</v>
      </c>
      <c r="C142" s="244">
        <v>50.59</v>
      </c>
    </row>
    <row r="143" spans="1:3" s="226" customFormat="1" ht="12" customHeight="1">
      <c r="A143" s="226" t="s">
        <v>694</v>
      </c>
      <c r="B143" s="245" t="s">
        <v>695</v>
      </c>
      <c r="C143" s="244">
        <v>26.117999999999999</v>
      </c>
    </row>
    <row r="144" spans="1:3" s="226" customFormat="1" ht="12" customHeight="1">
      <c r="A144" s="226" t="s">
        <v>478</v>
      </c>
      <c r="B144" s="245" t="s">
        <v>695</v>
      </c>
      <c r="C144" s="244">
        <v>199.05199999999999</v>
      </c>
    </row>
    <row r="145" spans="1:3" s="226" customFormat="1" ht="12" customHeight="1">
      <c r="A145" s="226" t="s">
        <v>616</v>
      </c>
      <c r="B145" s="245" t="s">
        <v>696</v>
      </c>
      <c r="C145" s="244">
        <v>662.56700000000012</v>
      </c>
    </row>
    <row r="146" spans="1:3" s="226" customFormat="1" ht="12" customHeight="1">
      <c r="A146" s="226" t="s">
        <v>616</v>
      </c>
      <c r="B146" s="245" t="s">
        <v>697</v>
      </c>
      <c r="C146" s="244">
        <v>4331.4489999999987</v>
      </c>
    </row>
    <row r="147" spans="1:3" s="226" customFormat="1" ht="12" customHeight="1">
      <c r="A147" s="226" t="s">
        <v>698</v>
      </c>
      <c r="B147" s="245" t="s">
        <v>979</v>
      </c>
      <c r="C147" s="244">
        <v>0.88100000000000001</v>
      </c>
    </row>
    <row r="148" spans="1:3" s="226" customFormat="1" ht="12" customHeight="1">
      <c r="A148" s="226" t="s">
        <v>616</v>
      </c>
      <c r="B148" s="245" t="s">
        <v>699</v>
      </c>
      <c r="C148" s="244">
        <v>64.464000000000013</v>
      </c>
    </row>
    <row r="149" spans="1:3" s="226" customFormat="1" ht="12" customHeight="1">
      <c r="A149" s="226" t="s">
        <v>616</v>
      </c>
      <c r="B149" s="245" t="s">
        <v>386</v>
      </c>
      <c r="C149" s="244">
        <v>4.1050000000000004</v>
      </c>
    </row>
    <row r="150" spans="1:3" s="226" customFormat="1" ht="12" customHeight="1">
      <c r="A150" s="226" t="s">
        <v>616</v>
      </c>
      <c r="B150" s="245" t="s">
        <v>627</v>
      </c>
      <c r="C150" s="244">
        <v>16.547000000000001</v>
      </c>
    </row>
    <row r="151" spans="1:3" s="226" customFormat="1" ht="12" customHeight="1">
      <c r="A151" s="226" t="s">
        <v>616</v>
      </c>
      <c r="B151" s="245" t="s">
        <v>985</v>
      </c>
      <c r="C151" s="244">
        <v>6.5869999999999997</v>
      </c>
    </row>
    <row r="152" spans="1:3" s="226" customFormat="1" ht="12" customHeight="1">
      <c r="A152" s="226" t="s">
        <v>1292</v>
      </c>
      <c r="B152" s="245" t="s">
        <v>627</v>
      </c>
      <c r="C152" s="244">
        <v>1.8109999999999999</v>
      </c>
    </row>
    <row r="153" spans="1:3" s="226" customFormat="1" ht="12" customHeight="1">
      <c r="A153" s="226" t="s">
        <v>700</v>
      </c>
      <c r="B153" s="245" t="s">
        <v>701</v>
      </c>
      <c r="C153" s="244">
        <v>2.36</v>
      </c>
    </row>
    <row r="154" spans="1:3" s="226" customFormat="1" ht="12" customHeight="1">
      <c r="A154" s="226" t="s">
        <v>450</v>
      </c>
      <c r="B154" s="245" t="s">
        <v>449</v>
      </c>
      <c r="C154" s="244">
        <v>306.15800000000002</v>
      </c>
    </row>
    <row r="155" spans="1:3" s="226" customFormat="1" ht="12" customHeight="1">
      <c r="A155" s="226" t="s">
        <v>702</v>
      </c>
      <c r="B155" s="245" t="s">
        <v>399</v>
      </c>
      <c r="C155" s="244">
        <v>984.84399999999971</v>
      </c>
    </row>
    <row r="156" spans="1:3" s="226" customFormat="1" ht="12" customHeight="1">
      <c r="A156" s="226" t="s">
        <v>295</v>
      </c>
      <c r="B156" s="245" t="s">
        <v>294</v>
      </c>
      <c r="C156" s="244">
        <v>370.62000000000012</v>
      </c>
    </row>
    <row r="157" spans="1:3" s="226" customFormat="1" ht="12" customHeight="1">
      <c r="A157" s="226" t="s">
        <v>616</v>
      </c>
      <c r="B157" s="245" t="s">
        <v>375</v>
      </c>
      <c r="C157" s="244">
        <v>6996.1339999999973</v>
      </c>
    </row>
    <row r="158" spans="1:3" s="226" customFormat="1" ht="12" customHeight="1">
      <c r="A158" s="226" t="s">
        <v>260</v>
      </c>
      <c r="B158" s="245" t="s">
        <v>259</v>
      </c>
      <c r="C158" s="244">
        <v>8568.4959999999955</v>
      </c>
    </row>
    <row r="159" spans="1:3" s="226" customFormat="1" ht="12" customHeight="1">
      <c r="A159" s="226" t="s">
        <v>616</v>
      </c>
      <c r="B159" s="245" t="s">
        <v>703</v>
      </c>
      <c r="C159" s="244">
        <v>2844.0340000000015</v>
      </c>
    </row>
    <row r="160" spans="1:3" s="226" customFormat="1" ht="12" customHeight="1">
      <c r="A160" s="226" t="s">
        <v>616</v>
      </c>
      <c r="B160" s="245" t="s">
        <v>763</v>
      </c>
      <c r="C160" s="244">
        <v>10.379999999999999</v>
      </c>
    </row>
    <row r="161" spans="1:3" s="226" customFormat="1" ht="12" customHeight="1">
      <c r="A161" s="226" t="s">
        <v>704</v>
      </c>
      <c r="B161" s="245" t="s">
        <v>703</v>
      </c>
      <c r="C161" s="244">
        <v>1198.3249999999998</v>
      </c>
    </row>
    <row r="162" spans="1:3" s="226" customFormat="1" ht="12" customHeight="1">
      <c r="A162" s="226" t="s">
        <v>705</v>
      </c>
      <c r="B162" s="245" t="s">
        <v>259</v>
      </c>
      <c r="C162" s="244">
        <v>77.385999999999996</v>
      </c>
    </row>
    <row r="163" spans="1:3" s="226" customFormat="1" ht="12" customHeight="1">
      <c r="A163" s="226" t="s">
        <v>706</v>
      </c>
      <c r="B163" s="245" t="s">
        <v>259</v>
      </c>
      <c r="C163" s="244">
        <v>25.965000000000003</v>
      </c>
    </row>
    <row r="164" spans="1:3" s="226" customFormat="1" ht="12" customHeight="1">
      <c r="A164" s="226" t="s">
        <v>707</v>
      </c>
      <c r="B164" s="245" t="s">
        <v>655</v>
      </c>
      <c r="C164" s="244">
        <v>142.01</v>
      </c>
    </row>
    <row r="165" spans="1:3" s="226" customFormat="1" ht="12" customHeight="1">
      <c r="A165" s="226" t="s">
        <v>616</v>
      </c>
      <c r="B165" s="245" t="s">
        <v>656</v>
      </c>
      <c r="C165" s="244">
        <v>56.201999999999998</v>
      </c>
    </row>
    <row r="166" spans="1:3" s="226" customFormat="1" ht="12" customHeight="1">
      <c r="A166" s="226" t="s">
        <v>340</v>
      </c>
      <c r="B166" s="245" t="s">
        <v>339</v>
      </c>
      <c r="C166" s="244">
        <v>400.053</v>
      </c>
    </row>
    <row r="167" spans="1:3" s="226" customFormat="1" ht="12" customHeight="1">
      <c r="A167" s="226" t="s">
        <v>616</v>
      </c>
      <c r="B167" s="245" t="s">
        <v>708</v>
      </c>
      <c r="C167" s="244">
        <v>144.95099999999999</v>
      </c>
    </row>
    <row r="168" spans="1:3" s="226" customFormat="1" ht="12" customHeight="1">
      <c r="A168" s="226" t="s">
        <v>616</v>
      </c>
      <c r="B168" s="245" t="s">
        <v>341</v>
      </c>
      <c r="C168" s="244">
        <v>1.2849999999999999</v>
      </c>
    </row>
    <row r="169" spans="1:3" s="226" customFormat="1" ht="12" customHeight="1">
      <c r="A169" s="226" t="s">
        <v>461</v>
      </c>
      <c r="B169" s="245" t="s">
        <v>255</v>
      </c>
      <c r="C169" s="244">
        <v>413.92499999999995</v>
      </c>
    </row>
    <row r="170" spans="1:3" s="226" customFormat="1" ht="12" customHeight="1">
      <c r="A170" s="226" t="s">
        <v>616</v>
      </c>
      <c r="B170" s="245" t="s">
        <v>709</v>
      </c>
      <c r="C170" s="244">
        <v>55.720999999999997</v>
      </c>
    </row>
    <row r="171" spans="1:3" s="226" customFormat="1" ht="12" customHeight="1">
      <c r="A171" s="226" t="s">
        <v>616</v>
      </c>
      <c r="B171" s="245" t="s">
        <v>710</v>
      </c>
      <c r="C171" s="244">
        <v>1119.431</v>
      </c>
    </row>
    <row r="172" spans="1:3" s="226" customFormat="1" ht="12" customHeight="1">
      <c r="A172" s="226" t="s">
        <v>616</v>
      </c>
      <c r="B172" s="245" t="s">
        <v>460</v>
      </c>
      <c r="C172" s="244">
        <v>1543.3630000000001</v>
      </c>
    </row>
    <row r="173" spans="1:3" s="226" customFormat="1" ht="12" customHeight="1">
      <c r="A173" s="226" t="s">
        <v>713</v>
      </c>
      <c r="B173" s="245" t="s">
        <v>655</v>
      </c>
      <c r="C173" s="244">
        <v>20.893999999999998</v>
      </c>
    </row>
    <row r="174" spans="1:3" s="226" customFormat="1" ht="12" customHeight="1">
      <c r="A174" s="226" t="s">
        <v>1293</v>
      </c>
      <c r="B174" s="245" t="s">
        <v>1079</v>
      </c>
      <c r="C174" s="244">
        <v>0.50700000000000001</v>
      </c>
    </row>
    <row r="175" spans="1:3" s="226" customFormat="1" ht="12" customHeight="1">
      <c r="A175" s="226" t="s">
        <v>714</v>
      </c>
      <c r="B175" s="245" t="s">
        <v>715</v>
      </c>
      <c r="C175" s="244">
        <v>58.864000000000004</v>
      </c>
    </row>
    <row r="176" spans="1:3" s="226" customFormat="1" ht="12" customHeight="1">
      <c r="A176" s="226" t="s">
        <v>716</v>
      </c>
      <c r="B176" s="245" t="s">
        <v>216</v>
      </c>
      <c r="C176" s="244">
        <v>42.402000000000001</v>
      </c>
    </row>
    <row r="177" spans="1:3" s="226" customFormat="1" ht="12" customHeight="1">
      <c r="A177" s="226" t="s">
        <v>217</v>
      </c>
      <c r="B177" s="245" t="s">
        <v>717</v>
      </c>
      <c r="C177" s="244">
        <v>271.79100000000005</v>
      </c>
    </row>
    <row r="178" spans="1:3" s="226" customFormat="1" ht="12" customHeight="1">
      <c r="A178" s="226" t="s">
        <v>616</v>
      </c>
      <c r="B178" s="245" t="s">
        <v>216</v>
      </c>
      <c r="C178" s="244">
        <v>1522.7499999999998</v>
      </c>
    </row>
    <row r="179" spans="1:3" s="226" customFormat="1" ht="12" customHeight="1">
      <c r="A179" s="226" t="s">
        <v>616</v>
      </c>
      <c r="B179" s="245" t="s">
        <v>718</v>
      </c>
      <c r="C179" s="244">
        <v>50.201000000000008</v>
      </c>
    </row>
    <row r="180" spans="1:3" s="226" customFormat="1" ht="12" customHeight="1">
      <c r="A180" s="226" t="s">
        <v>719</v>
      </c>
      <c r="B180" s="245" t="s">
        <v>717</v>
      </c>
      <c r="C180" s="244">
        <v>582.68500000000017</v>
      </c>
    </row>
    <row r="181" spans="1:3" s="226" customFormat="1" ht="12" customHeight="1">
      <c r="A181" s="226" t="s">
        <v>616</v>
      </c>
      <c r="B181" s="245" t="s">
        <v>216</v>
      </c>
      <c r="C181" s="244">
        <v>880.27900000000022</v>
      </c>
    </row>
    <row r="182" spans="1:3" s="226" customFormat="1" ht="12" customHeight="1">
      <c r="A182" s="226" t="s">
        <v>616</v>
      </c>
      <c r="B182" s="245" t="s">
        <v>715</v>
      </c>
      <c r="C182" s="244">
        <v>20.890999999999998</v>
      </c>
    </row>
    <row r="183" spans="1:3" s="226" customFormat="1" ht="12" customHeight="1">
      <c r="A183" s="226" t="s">
        <v>616</v>
      </c>
      <c r="B183" s="245" t="s">
        <v>720</v>
      </c>
      <c r="C183" s="244">
        <v>109.617</v>
      </c>
    </row>
    <row r="184" spans="1:3" s="226" customFormat="1" ht="12" customHeight="1">
      <c r="A184" s="226" t="s">
        <v>239</v>
      </c>
      <c r="B184" s="245" t="s">
        <v>1172</v>
      </c>
      <c r="C184" s="244">
        <v>3.3340000000000001</v>
      </c>
    </row>
    <row r="185" spans="1:3" s="226" customFormat="1" ht="12" customHeight="1">
      <c r="A185" s="226" t="s">
        <v>348</v>
      </c>
      <c r="B185" s="245" t="s">
        <v>347</v>
      </c>
      <c r="C185" s="244">
        <v>9456.0879999999979</v>
      </c>
    </row>
    <row r="186" spans="1:3" s="226" customFormat="1" ht="12" customHeight="1">
      <c r="A186" s="226" t="s">
        <v>721</v>
      </c>
      <c r="B186" s="245" t="s">
        <v>347</v>
      </c>
      <c r="C186" s="244">
        <v>565.19100000000003</v>
      </c>
    </row>
    <row r="187" spans="1:3" s="226" customFormat="1" ht="12" customHeight="1">
      <c r="A187" s="226" t="s">
        <v>324</v>
      </c>
      <c r="B187" s="245" t="s">
        <v>722</v>
      </c>
      <c r="C187" s="244">
        <v>72.344999999999999</v>
      </c>
    </row>
    <row r="188" spans="1:3" s="226" customFormat="1" ht="12" customHeight="1">
      <c r="A188" s="226" t="s">
        <v>616</v>
      </c>
      <c r="B188" s="245" t="s">
        <v>695</v>
      </c>
      <c r="C188" s="244">
        <v>1540.6159999999988</v>
      </c>
    </row>
    <row r="189" spans="1:3" s="226" customFormat="1" ht="12" customHeight="1">
      <c r="A189" s="226" t="s">
        <v>616</v>
      </c>
      <c r="B189" s="245" t="s">
        <v>723</v>
      </c>
      <c r="C189" s="244">
        <v>788.10999999999967</v>
      </c>
    </row>
    <row r="190" spans="1:3" s="226" customFormat="1" ht="12" customHeight="1">
      <c r="A190" s="226" t="s">
        <v>616</v>
      </c>
      <c r="B190" s="245" t="s">
        <v>724</v>
      </c>
      <c r="C190" s="244">
        <v>132.24299999999999</v>
      </c>
    </row>
    <row r="191" spans="1:3" s="226" customFormat="1" ht="12" customHeight="1">
      <c r="A191" s="226" t="s">
        <v>616</v>
      </c>
      <c r="B191" s="245" t="s">
        <v>725</v>
      </c>
      <c r="C191" s="244">
        <v>17.27</v>
      </c>
    </row>
    <row r="192" spans="1:3" s="226" customFormat="1" ht="12" customHeight="1">
      <c r="A192" s="226" t="s">
        <v>616</v>
      </c>
      <c r="B192" s="245" t="s">
        <v>726</v>
      </c>
      <c r="C192" s="244">
        <v>12.854999999999999</v>
      </c>
    </row>
    <row r="193" spans="1:5" s="226" customFormat="1" ht="12" customHeight="1">
      <c r="A193" s="226" t="s">
        <v>616</v>
      </c>
      <c r="B193" s="245" t="s">
        <v>696</v>
      </c>
      <c r="C193" s="244">
        <v>23.96</v>
      </c>
    </row>
    <row r="194" spans="1:5" s="226" customFormat="1" ht="12" customHeight="1">
      <c r="A194" s="226" t="s">
        <v>616</v>
      </c>
      <c r="B194" s="245" t="s">
        <v>727</v>
      </c>
      <c r="C194" s="244">
        <v>31.145</v>
      </c>
    </row>
    <row r="195" spans="1:5" s="226" customFormat="1" ht="12" customHeight="1">
      <c r="A195" s="226" t="s">
        <v>616</v>
      </c>
      <c r="B195" s="245" t="s">
        <v>728</v>
      </c>
      <c r="C195" s="244">
        <v>6.3599999999999994</v>
      </c>
    </row>
    <row r="196" spans="1:5" s="226" customFormat="1" ht="12" customHeight="1">
      <c r="A196" s="226" t="s">
        <v>729</v>
      </c>
      <c r="B196" s="245" t="s">
        <v>730</v>
      </c>
      <c r="C196" s="244">
        <v>3.8069999999999995</v>
      </c>
    </row>
    <row r="197" spans="1:5" s="226" customFormat="1" ht="12" customHeight="1">
      <c r="A197" s="226" t="s">
        <v>731</v>
      </c>
      <c r="B197" s="245" t="s">
        <v>732</v>
      </c>
      <c r="C197" s="244">
        <v>0.51600000000000001</v>
      </c>
    </row>
    <row r="198" spans="1:5" s="226" customFormat="1" ht="12" customHeight="1">
      <c r="A198" s="226" t="s">
        <v>616</v>
      </c>
      <c r="B198" s="245" t="s">
        <v>733</v>
      </c>
      <c r="C198" s="244">
        <v>110.747</v>
      </c>
    </row>
    <row r="199" spans="1:5" s="226" customFormat="1" ht="12" customHeight="1">
      <c r="A199" s="226" t="s">
        <v>734</v>
      </c>
      <c r="B199" s="245" t="s">
        <v>735</v>
      </c>
      <c r="C199" s="244">
        <v>1061.4149999999995</v>
      </c>
    </row>
    <row r="200" spans="1:5" s="226" customFormat="1" ht="12" customHeight="1">
      <c r="A200" s="226" t="s">
        <v>616</v>
      </c>
      <c r="B200" s="245" t="s">
        <v>736</v>
      </c>
      <c r="C200" s="244">
        <v>86.010999999999996</v>
      </c>
    </row>
    <row r="201" spans="1:5" s="226" customFormat="1" ht="12" customHeight="1">
      <c r="A201" s="226" t="s">
        <v>616</v>
      </c>
      <c r="B201" s="245" t="s">
        <v>473</v>
      </c>
      <c r="C201" s="244">
        <v>0.77800000000000002</v>
      </c>
    </row>
    <row r="202" spans="1:5" s="226" customFormat="1" ht="12" customHeight="1">
      <c r="A202" s="226" t="s">
        <v>281</v>
      </c>
      <c r="B202" s="245" t="s">
        <v>1294</v>
      </c>
      <c r="C202" s="244">
        <v>3.1</v>
      </c>
    </row>
    <row r="203" spans="1:5" s="226" customFormat="1" ht="12" customHeight="1">
      <c r="A203" s="226" t="s">
        <v>616</v>
      </c>
      <c r="B203" s="245" t="s">
        <v>271</v>
      </c>
      <c r="C203" s="244">
        <v>9.26</v>
      </c>
    </row>
    <row r="204" spans="1:5" s="226" customFormat="1" ht="12" customHeight="1">
      <c r="A204" s="226" t="s">
        <v>616</v>
      </c>
      <c r="B204" s="245" t="s">
        <v>737</v>
      </c>
      <c r="C204" s="244">
        <v>1.8190000000000002</v>
      </c>
    </row>
    <row r="205" spans="1:5" s="226" customFormat="1" ht="12" customHeight="1">
      <c r="A205" s="226" t="s">
        <v>616</v>
      </c>
      <c r="B205" s="245" t="s">
        <v>336</v>
      </c>
      <c r="C205" s="244">
        <v>66.567000000000007</v>
      </c>
    </row>
    <row r="206" spans="1:5" s="226" customFormat="1" ht="12" customHeight="1">
      <c r="A206" s="226" t="s">
        <v>616</v>
      </c>
      <c r="B206" s="245" t="s">
        <v>738</v>
      </c>
      <c r="C206" s="244">
        <v>10.763</v>
      </c>
    </row>
    <row r="207" spans="1:5" s="226" customFormat="1" ht="12" customHeight="1">
      <c r="A207" s="226" t="s">
        <v>616</v>
      </c>
      <c r="B207" s="245" t="s">
        <v>739</v>
      </c>
      <c r="C207" s="244">
        <v>9.3379999999999992</v>
      </c>
      <c r="E207" s="250"/>
    </row>
    <row r="208" spans="1:5" s="226" customFormat="1" ht="12" customHeight="1">
      <c r="A208" s="226" t="s">
        <v>272</v>
      </c>
      <c r="B208" s="245" t="s">
        <v>741</v>
      </c>
      <c r="C208" s="244">
        <v>16.802</v>
      </c>
    </row>
    <row r="209" spans="1:3" s="226" customFormat="1" ht="12" customHeight="1">
      <c r="A209" s="226" t="s">
        <v>616</v>
      </c>
      <c r="B209" s="245" t="s">
        <v>271</v>
      </c>
      <c r="C209" s="244">
        <v>201.53800000000004</v>
      </c>
    </row>
    <row r="210" spans="1:3" s="226" customFormat="1" ht="12" customHeight="1">
      <c r="A210" s="226" t="s">
        <v>616</v>
      </c>
      <c r="B210" s="245" t="s">
        <v>275</v>
      </c>
      <c r="C210" s="244">
        <v>365.024</v>
      </c>
    </row>
    <row r="211" spans="1:3" s="226" customFormat="1" ht="12" customHeight="1">
      <c r="A211" s="226" t="s">
        <v>616</v>
      </c>
      <c r="B211" s="245" t="s">
        <v>277</v>
      </c>
      <c r="C211" s="244">
        <v>739.88999999999965</v>
      </c>
    </row>
    <row r="212" spans="1:3" s="226" customFormat="1" ht="12" customHeight="1">
      <c r="A212" s="226" t="s">
        <v>616</v>
      </c>
      <c r="B212" s="245" t="s">
        <v>280</v>
      </c>
      <c r="C212" s="244">
        <v>10.079000000000001</v>
      </c>
    </row>
    <row r="213" spans="1:3" s="226" customFormat="1" ht="12" customHeight="1">
      <c r="A213" s="226" t="s">
        <v>616</v>
      </c>
      <c r="B213" s="245" t="s">
        <v>763</v>
      </c>
      <c r="C213" s="244">
        <v>4.9399999999999995</v>
      </c>
    </row>
    <row r="214" spans="1:3" s="226" customFormat="1" ht="12" customHeight="1">
      <c r="A214" s="226" t="s">
        <v>1295</v>
      </c>
      <c r="B214" s="245" t="s">
        <v>741</v>
      </c>
      <c r="C214" s="244">
        <v>1.411</v>
      </c>
    </row>
    <row r="215" spans="1:3" s="226" customFormat="1" ht="12" customHeight="1">
      <c r="A215" s="226" t="s">
        <v>740</v>
      </c>
      <c r="B215" s="245" t="s">
        <v>741</v>
      </c>
      <c r="C215" s="244">
        <v>77.402000000000001</v>
      </c>
    </row>
    <row r="216" spans="1:3" s="226" customFormat="1" ht="12" customHeight="1">
      <c r="A216" s="226" t="s">
        <v>742</v>
      </c>
      <c r="B216" s="245" t="s">
        <v>271</v>
      </c>
      <c r="C216" s="244">
        <v>131.78200000000001</v>
      </c>
    </row>
    <row r="217" spans="1:3" s="226" customFormat="1" ht="12" customHeight="1">
      <c r="A217" s="226" t="s">
        <v>743</v>
      </c>
      <c r="B217" s="245" t="s">
        <v>271</v>
      </c>
      <c r="C217" s="244">
        <v>1.875</v>
      </c>
    </row>
    <row r="218" spans="1:3" s="226" customFormat="1" ht="12" customHeight="1">
      <c r="A218" s="226" t="s">
        <v>1296</v>
      </c>
      <c r="B218" s="245" t="s">
        <v>1297</v>
      </c>
      <c r="C218" s="244">
        <v>4.2370000000000001</v>
      </c>
    </row>
    <row r="219" spans="1:3" s="226" customFormat="1" ht="12" customHeight="1">
      <c r="A219" s="226" t="s">
        <v>274</v>
      </c>
      <c r="B219" s="245" t="s">
        <v>271</v>
      </c>
      <c r="C219" s="244">
        <v>97.180999999999997</v>
      </c>
    </row>
    <row r="220" spans="1:3" s="226" customFormat="1" ht="12" customHeight="1">
      <c r="A220" s="226" t="s">
        <v>744</v>
      </c>
      <c r="B220" s="245" t="s">
        <v>275</v>
      </c>
      <c r="C220" s="244">
        <v>134.93399999999997</v>
      </c>
    </row>
    <row r="221" spans="1:3" s="226" customFormat="1" ht="12" customHeight="1">
      <c r="A221" s="226" t="s">
        <v>745</v>
      </c>
      <c r="B221" s="245" t="s">
        <v>746</v>
      </c>
      <c r="C221" s="244">
        <v>16.404999999999998</v>
      </c>
    </row>
    <row r="222" spans="1:3" s="226" customFormat="1" ht="12" customHeight="1">
      <c r="A222" s="226" t="s">
        <v>276</v>
      </c>
      <c r="B222" s="245" t="s">
        <v>275</v>
      </c>
      <c r="C222" s="244">
        <v>889.25700000000018</v>
      </c>
    </row>
    <row r="223" spans="1:3" s="226" customFormat="1" ht="12" customHeight="1">
      <c r="A223" s="226" t="s">
        <v>749</v>
      </c>
      <c r="B223" s="245" t="s">
        <v>287</v>
      </c>
      <c r="C223" s="244">
        <v>20.116</v>
      </c>
    </row>
    <row r="224" spans="1:3" s="226" customFormat="1" ht="12" customHeight="1">
      <c r="A224" s="226" t="s">
        <v>616</v>
      </c>
      <c r="B224" s="245" t="s">
        <v>290</v>
      </c>
      <c r="C224" s="244">
        <v>3.28</v>
      </c>
    </row>
    <row r="225" spans="1:3" s="226" customFormat="1" ht="12" customHeight="1">
      <c r="A225" s="226" t="s">
        <v>750</v>
      </c>
      <c r="B225" s="245" t="s">
        <v>751</v>
      </c>
      <c r="C225" s="244">
        <v>35.429000000000002</v>
      </c>
    </row>
    <row r="226" spans="1:3" s="226" customFormat="1" ht="12" customHeight="1">
      <c r="A226" s="226" t="s">
        <v>752</v>
      </c>
      <c r="B226" s="245" t="s">
        <v>753</v>
      </c>
      <c r="C226" s="244">
        <v>11.601000000000001</v>
      </c>
    </row>
    <row r="227" spans="1:3" s="226" customFormat="1" ht="12" customHeight="1">
      <c r="A227" s="226" t="s">
        <v>754</v>
      </c>
      <c r="B227" s="245" t="s">
        <v>451</v>
      </c>
      <c r="C227" s="244">
        <v>26.475000000000001</v>
      </c>
    </row>
    <row r="228" spans="1:3" s="226" customFormat="1" ht="12" customHeight="1">
      <c r="A228" s="226" t="s">
        <v>227</v>
      </c>
      <c r="B228" s="245" t="s">
        <v>755</v>
      </c>
      <c r="C228" s="244">
        <v>1.7270000000000001</v>
      </c>
    </row>
    <row r="229" spans="1:3" s="226" customFormat="1" ht="12" customHeight="1">
      <c r="A229" s="226" t="s">
        <v>616</v>
      </c>
      <c r="B229" s="245" t="s">
        <v>226</v>
      </c>
      <c r="C229" s="244">
        <v>228.64099999999999</v>
      </c>
    </row>
    <row r="230" spans="1:3" s="226" customFormat="1" ht="12" customHeight="1">
      <c r="A230" s="226" t="s">
        <v>616</v>
      </c>
      <c r="B230" s="245" t="s">
        <v>756</v>
      </c>
      <c r="C230" s="244">
        <v>102.694</v>
      </c>
    </row>
    <row r="231" spans="1:3" s="226" customFormat="1" ht="12" customHeight="1">
      <c r="A231" s="226" t="s">
        <v>616</v>
      </c>
      <c r="B231" s="245" t="s">
        <v>757</v>
      </c>
      <c r="C231" s="244">
        <v>264.899</v>
      </c>
    </row>
    <row r="232" spans="1:3" s="226" customFormat="1" ht="12" customHeight="1">
      <c r="A232" s="226" t="s">
        <v>616</v>
      </c>
      <c r="B232" s="245" t="s">
        <v>456</v>
      </c>
      <c r="C232" s="244">
        <v>3.08</v>
      </c>
    </row>
    <row r="233" spans="1:3" s="226" customFormat="1" ht="12" customHeight="1">
      <c r="A233" s="226" t="s">
        <v>616</v>
      </c>
      <c r="B233" s="245" t="s">
        <v>758</v>
      </c>
      <c r="C233" s="244">
        <v>1.722</v>
      </c>
    </row>
    <row r="234" spans="1:3" s="226" customFormat="1" ht="12" customHeight="1">
      <c r="A234" s="226" t="s">
        <v>759</v>
      </c>
      <c r="B234" s="245" t="s">
        <v>1298</v>
      </c>
      <c r="C234" s="244">
        <v>4.9320000000000004</v>
      </c>
    </row>
    <row r="235" spans="1:3" s="226" customFormat="1" ht="12" customHeight="1">
      <c r="A235" s="226" t="s">
        <v>616</v>
      </c>
      <c r="B235" s="245" t="s">
        <v>760</v>
      </c>
      <c r="C235" s="244">
        <v>14.489999999999998</v>
      </c>
    </row>
    <row r="236" spans="1:3" s="226" customFormat="1" ht="12" customHeight="1">
      <c r="A236" s="226" t="s">
        <v>616</v>
      </c>
      <c r="B236" s="245" t="s">
        <v>761</v>
      </c>
      <c r="C236" s="244">
        <v>10.939</v>
      </c>
    </row>
    <row r="237" spans="1:3" s="226" customFormat="1" ht="12" customHeight="1">
      <c r="A237" s="226" t="s">
        <v>616</v>
      </c>
      <c r="B237" s="245" t="s">
        <v>762</v>
      </c>
      <c r="C237" s="244">
        <v>196.73800000000003</v>
      </c>
    </row>
    <row r="238" spans="1:3" s="226" customFormat="1" ht="12" customHeight="1">
      <c r="A238" s="226" t="s">
        <v>616</v>
      </c>
      <c r="B238" s="245" t="s">
        <v>763</v>
      </c>
      <c r="C238" s="244">
        <v>176.56800000000001</v>
      </c>
    </row>
    <row r="239" spans="1:3" s="226" customFormat="1" ht="12" customHeight="1">
      <c r="A239" s="226" t="s">
        <v>764</v>
      </c>
      <c r="B239" s="245" t="s">
        <v>318</v>
      </c>
      <c r="C239" s="244">
        <v>59.498999999999995</v>
      </c>
    </row>
    <row r="240" spans="1:3" s="226" customFormat="1" ht="12" customHeight="1">
      <c r="A240" s="226" t="s">
        <v>616</v>
      </c>
      <c r="B240" s="245" t="s">
        <v>641</v>
      </c>
      <c r="C240" s="244">
        <v>79.286000000000001</v>
      </c>
    </row>
    <row r="241" spans="1:3" s="226" customFormat="1" ht="12" customHeight="1">
      <c r="A241" s="226" t="s">
        <v>225</v>
      </c>
      <c r="B241" s="245" t="s">
        <v>224</v>
      </c>
      <c r="C241" s="244">
        <v>780.41899999999953</v>
      </c>
    </row>
    <row r="242" spans="1:3" s="226" customFormat="1" ht="12" customHeight="1">
      <c r="A242" s="226" t="s">
        <v>616</v>
      </c>
      <c r="B242" s="245" t="s">
        <v>226</v>
      </c>
      <c r="C242" s="244">
        <v>226.05199999999999</v>
      </c>
    </row>
    <row r="243" spans="1:3" s="226" customFormat="1" ht="12" customHeight="1">
      <c r="A243" s="226" t="s">
        <v>616</v>
      </c>
      <c r="B243" s="245" t="s">
        <v>674</v>
      </c>
      <c r="C243" s="244">
        <v>18.326000000000001</v>
      </c>
    </row>
    <row r="244" spans="1:3" s="226" customFormat="1" ht="12" customHeight="1">
      <c r="A244" s="226" t="s">
        <v>765</v>
      </c>
      <c r="B244" s="245" t="s">
        <v>766</v>
      </c>
      <c r="C244" s="244">
        <v>104.18099999999998</v>
      </c>
    </row>
    <row r="245" spans="1:3" s="226" customFormat="1" ht="12" customHeight="1">
      <c r="A245" s="226" t="s">
        <v>767</v>
      </c>
      <c r="B245" s="245" t="s">
        <v>766</v>
      </c>
      <c r="C245" s="244">
        <v>2.726</v>
      </c>
    </row>
    <row r="246" spans="1:3" s="226" customFormat="1" ht="12" customHeight="1">
      <c r="A246" s="226" t="s">
        <v>616</v>
      </c>
      <c r="B246" s="245" t="s">
        <v>768</v>
      </c>
      <c r="C246" s="244">
        <v>10.894</v>
      </c>
    </row>
    <row r="247" spans="1:3" s="226" customFormat="1" ht="12" customHeight="1">
      <c r="A247" s="226" t="s">
        <v>769</v>
      </c>
      <c r="B247" s="245" t="s">
        <v>770</v>
      </c>
      <c r="C247" s="244">
        <v>29.294</v>
      </c>
    </row>
    <row r="248" spans="1:3" s="226" customFormat="1" ht="12" customHeight="1">
      <c r="A248" s="226" t="s">
        <v>771</v>
      </c>
      <c r="B248" s="245" t="s">
        <v>1299</v>
      </c>
      <c r="C248" s="244">
        <v>10.23</v>
      </c>
    </row>
    <row r="249" spans="1:3" s="226" customFormat="1" ht="12" customHeight="1">
      <c r="A249" s="226" t="s">
        <v>616</v>
      </c>
      <c r="B249" s="245" t="s">
        <v>615</v>
      </c>
      <c r="C249" s="244">
        <v>3.2949999999999999</v>
      </c>
    </row>
    <row r="250" spans="1:3" s="226" customFormat="1" ht="12" customHeight="1">
      <c r="A250" s="226" t="s">
        <v>616</v>
      </c>
      <c r="B250" s="245" t="s">
        <v>774</v>
      </c>
      <c r="C250" s="244">
        <v>1.929</v>
      </c>
    </row>
    <row r="251" spans="1:3" s="226" customFormat="1" ht="12" customHeight="1">
      <c r="A251" s="226" t="s">
        <v>775</v>
      </c>
      <c r="B251" s="245" t="s">
        <v>772</v>
      </c>
      <c r="C251" s="244">
        <v>33.326999999999998</v>
      </c>
    </row>
    <row r="252" spans="1:3" s="226" customFormat="1" ht="12" customHeight="1">
      <c r="A252" s="226" t="s">
        <v>616</v>
      </c>
      <c r="B252" s="245" t="s">
        <v>248</v>
      </c>
      <c r="C252" s="244">
        <v>91.419999999999987</v>
      </c>
    </row>
    <row r="253" spans="1:3" s="226" customFormat="1" ht="12" customHeight="1">
      <c r="A253" s="226" t="s">
        <v>1300</v>
      </c>
      <c r="B253" s="245" t="s">
        <v>1301</v>
      </c>
      <c r="C253" s="244">
        <v>1.125</v>
      </c>
    </row>
    <row r="254" spans="1:3" s="226" customFormat="1" ht="12" customHeight="1">
      <c r="A254" s="226" t="s">
        <v>353</v>
      </c>
      <c r="B254" s="245" t="s">
        <v>1302</v>
      </c>
      <c r="C254" s="244">
        <v>33.204000000000001</v>
      </c>
    </row>
    <row r="255" spans="1:3" s="226" customFormat="1" ht="12" customHeight="1">
      <c r="A255" s="226" t="s">
        <v>616</v>
      </c>
      <c r="B255" s="245" t="s">
        <v>777</v>
      </c>
      <c r="C255" s="244">
        <v>200.91800000000001</v>
      </c>
    </row>
    <row r="256" spans="1:3" s="226" customFormat="1" ht="12" customHeight="1">
      <c r="A256" s="226" t="s">
        <v>616</v>
      </c>
      <c r="B256" s="245" t="s">
        <v>378</v>
      </c>
      <c r="C256" s="244">
        <v>0.32</v>
      </c>
    </row>
    <row r="257" spans="1:3" s="226" customFormat="1" ht="12" customHeight="1">
      <c r="A257" s="226" t="s">
        <v>616</v>
      </c>
      <c r="B257" s="245" t="s">
        <v>926</v>
      </c>
      <c r="C257" s="244">
        <v>10.623000000000001</v>
      </c>
    </row>
    <row r="258" spans="1:3" s="226" customFormat="1" ht="12" customHeight="1">
      <c r="A258" s="226" t="s">
        <v>1303</v>
      </c>
      <c r="B258" s="245" t="s">
        <v>296</v>
      </c>
      <c r="C258" s="244">
        <v>10.293999999999999</v>
      </c>
    </row>
    <row r="259" spans="1:3" s="226" customFormat="1" ht="12" customHeight="1">
      <c r="A259" s="226" t="s">
        <v>1304</v>
      </c>
      <c r="B259" s="245" t="s">
        <v>1305</v>
      </c>
      <c r="C259" s="244">
        <v>4.17</v>
      </c>
    </row>
    <row r="260" spans="1:3" s="226" customFormat="1" ht="12" customHeight="1">
      <c r="A260" s="226" t="s">
        <v>779</v>
      </c>
      <c r="B260" s="245" t="s">
        <v>447</v>
      </c>
      <c r="C260" s="244">
        <v>26.936</v>
      </c>
    </row>
    <row r="261" spans="1:3" s="226" customFormat="1" ht="12" customHeight="1">
      <c r="A261" s="226" t="s">
        <v>780</v>
      </c>
      <c r="B261" s="245" t="s">
        <v>781</v>
      </c>
      <c r="C261" s="244">
        <v>46.346000000000004</v>
      </c>
    </row>
    <row r="262" spans="1:3" s="226" customFormat="1" ht="12" customHeight="1">
      <c r="A262" s="226" t="s">
        <v>782</v>
      </c>
      <c r="B262" s="245" t="s">
        <v>1306</v>
      </c>
      <c r="C262" s="244">
        <v>37.56</v>
      </c>
    </row>
    <row r="263" spans="1:3" s="226" customFormat="1" ht="12" customHeight="1">
      <c r="A263" s="226" t="s">
        <v>241</v>
      </c>
      <c r="B263" s="245" t="s">
        <v>240</v>
      </c>
      <c r="C263" s="244">
        <v>9437.4079000000092</v>
      </c>
    </row>
    <row r="264" spans="1:3" s="226" customFormat="1" ht="12" customHeight="1">
      <c r="A264" s="226" t="s">
        <v>616</v>
      </c>
      <c r="B264" s="245" t="s">
        <v>1307</v>
      </c>
      <c r="C264" s="244">
        <v>5.7919999999999998</v>
      </c>
    </row>
    <row r="265" spans="1:3" s="226" customFormat="1" ht="12" customHeight="1">
      <c r="A265" s="226" t="s">
        <v>784</v>
      </c>
      <c r="B265" s="245" t="s">
        <v>240</v>
      </c>
      <c r="C265" s="244">
        <v>3.363</v>
      </c>
    </row>
    <row r="266" spans="1:3" s="226" customFormat="1" ht="12" customHeight="1">
      <c r="A266" s="226" t="s">
        <v>302</v>
      </c>
      <c r="B266" s="245" t="s">
        <v>301</v>
      </c>
      <c r="C266" s="244">
        <v>224.71499999999997</v>
      </c>
    </row>
    <row r="267" spans="1:3" s="226" customFormat="1" ht="12" customHeight="1">
      <c r="A267" s="226" t="s">
        <v>616</v>
      </c>
      <c r="B267" s="245" t="s">
        <v>303</v>
      </c>
      <c r="C267" s="244">
        <v>9664.3379999999925</v>
      </c>
    </row>
    <row r="268" spans="1:3" s="226" customFormat="1" ht="12" customHeight="1">
      <c r="A268" s="226" t="s">
        <v>616</v>
      </c>
      <c r="B268" s="245" t="s">
        <v>304</v>
      </c>
      <c r="C268" s="244">
        <v>14860.102000000024</v>
      </c>
    </row>
    <row r="269" spans="1:3" s="226" customFormat="1" ht="12" customHeight="1">
      <c r="A269" s="226" t="s">
        <v>785</v>
      </c>
      <c r="B269" s="245" t="s">
        <v>304</v>
      </c>
      <c r="C269" s="244">
        <v>159.26799999999994</v>
      </c>
    </row>
    <row r="270" spans="1:3" s="226" customFormat="1" ht="12" customHeight="1">
      <c r="A270" s="226" t="s">
        <v>430</v>
      </c>
      <c r="B270" s="245" t="s">
        <v>1308</v>
      </c>
      <c r="C270" s="244">
        <v>1.18</v>
      </c>
    </row>
    <row r="271" spans="1:3" s="226" customFormat="1" ht="12" customHeight="1">
      <c r="A271" s="226" t="s">
        <v>616</v>
      </c>
      <c r="B271" s="245" t="s">
        <v>787</v>
      </c>
      <c r="C271" s="244">
        <v>19.259999999999998</v>
      </c>
    </row>
    <row r="272" spans="1:3" s="226" customFormat="1" ht="12" customHeight="1">
      <c r="A272" s="226" t="s">
        <v>616</v>
      </c>
      <c r="B272" s="245" t="s">
        <v>788</v>
      </c>
      <c r="C272" s="244">
        <v>892.29600000000028</v>
      </c>
    </row>
    <row r="273" spans="1:5" s="226" customFormat="1" ht="12" customHeight="1">
      <c r="A273" s="226" t="s">
        <v>616</v>
      </c>
      <c r="B273" s="245" t="s">
        <v>1309</v>
      </c>
      <c r="C273" s="244">
        <v>30.125</v>
      </c>
    </row>
    <row r="274" spans="1:5" s="226" customFormat="1" ht="12" customHeight="1">
      <c r="A274" s="226" t="s">
        <v>616</v>
      </c>
      <c r="B274" s="245" t="s">
        <v>789</v>
      </c>
      <c r="C274" s="244">
        <v>910.67200000000025</v>
      </c>
    </row>
    <row r="275" spans="1:5" s="226" customFormat="1" ht="12" customHeight="1">
      <c r="A275" s="226" t="s">
        <v>616</v>
      </c>
      <c r="B275" s="245" t="s">
        <v>790</v>
      </c>
      <c r="C275" s="244">
        <v>366.25200000000029</v>
      </c>
    </row>
    <row r="276" spans="1:5" s="226" customFormat="1" ht="12" customHeight="1">
      <c r="A276" s="226" t="s">
        <v>616</v>
      </c>
      <c r="B276" s="245" t="s">
        <v>791</v>
      </c>
      <c r="C276" s="244">
        <v>0.13400000000000001</v>
      </c>
    </row>
    <row r="277" spans="1:5" s="226" customFormat="1" ht="12" customHeight="1">
      <c r="A277" s="226" t="s">
        <v>616</v>
      </c>
      <c r="B277" s="245" t="s">
        <v>429</v>
      </c>
      <c r="C277" s="244">
        <v>500.44000000000011</v>
      </c>
      <c r="E277" s="250"/>
    </row>
    <row r="278" spans="1:5" s="226" customFormat="1" ht="12" customHeight="1">
      <c r="A278" s="226" t="s">
        <v>616</v>
      </c>
      <c r="B278" s="245" t="s">
        <v>792</v>
      </c>
      <c r="C278" s="244">
        <v>605.26300000000015</v>
      </c>
    </row>
    <row r="279" spans="1:5" s="226" customFormat="1" ht="12" customHeight="1">
      <c r="A279" s="226" t="s">
        <v>616</v>
      </c>
      <c r="B279" s="245" t="s">
        <v>431</v>
      </c>
      <c r="C279" s="244">
        <v>8.3740000000000006</v>
      </c>
    </row>
    <row r="280" spans="1:5" s="226" customFormat="1" ht="12" customHeight="1">
      <c r="A280" s="226" t="s">
        <v>616</v>
      </c>
      <c r="B280" s="245" t="s">
        <v>793</v>
      </c>
      <c r="C280" s="244">
        <v>2.8719999999999999</v>
      </c>
    </row>
    <row r="281" spans="1:5" s="226" customFormat="1" ht="12" customHeight="1">
      <c r="A281" s="226" t="s">
        <v>616</v>
      </c>
      <c r="B281" s="245" t="s">
        <v>794</v>
      </c>
      <c r="C281" s="244">
        <v>1233.5839999999998</v>
      </c>
    </row>
    <row r="282" spans="1:5" s="226" customFormat="1" ht="12" customHeight="1">
      <c r="A282" s="226" t="s">
        <v>616</v>
      </c>
      <c r="B282" s="245" t="s">
        <v>459</v>
      </c>
      <c r="C282" s="244">
        <v>4.1229999999999993</v>
      </c>
    </row>
    <row r="283" spans="1:5" s="226" customFormat="1" ht="12" customHeight="1">
      <c r="A283" s="226" t="s">
        <v>616</v>
      </c>
      <c r="B283" s="245" t="s">
        <v>795</v>
      </c>
      <c r="C283" s="244">
        <v>26.326999999999998</v>
      </c>
    </row>
    <row r="284" spans="1:5" s="226" customFormat="1" ht="12" customHeight="1">
      <c r="A284" s="226" t="s">
        <v>616</v>
      </c>
      <c r="B284" s="245" t="s">
        <v>796</v>
      </c>
      <c r="C284" s="244">
        <v>12.629000000000001</v>
      </c>
    </row>
    <row r="285" spans="1:5" s="226" customFormat="1" ht="12" customHeight="1">
      <c r="A285" s="226" t="s">
        <v>797</v>
      </c>
      <c r="B285" s="245" t="s">
        <v>460</v>
      </c>
      <c r="C285" s="244">
        <v>1.149</v>
      </c>
    </row>
    <row r="286" spans="1:5" s="226" customFormat="1" ht="12" customHeight="1">
      <c r="A286" s="226" t="s">
        <v>798</v>
      </c>
      <c r="B286" s="245" t="s">
        <v>789</v>
      </c>
      <c r="C286" s="244">
        <v>27.138999999999999</v>
      </c>
    </row>
    <row r="287" spans="1:5" s="226" customFormat="1" ht="12" customHeight="1">
      <c r="A287" s="226" t="s">
        <v>616</v>
      </c>
      <c r="B287" s="245" t="s">
        <v>459</v>
      </c>
      <c r="C287" s="244">
        <v>2.109</v>
      </c>
    </row>
    <row r="288" spans="1:5" s="226" customFormat="1" ht="12" customHeight="1">
      <c r="A288" s="226" t="s">
        <v>799</v>
      </c>
      <c r="B288" s="245" t="s">
        <v>789</v>
      </c>
      <c r="C288" s="244">
        <v>1.889</v>
      </c>
    </row>
    <row r="289" spans="1:3" s="226" customFormat="1" ht="12" customHeight="1">
      <c r="A289" s="226" t="s">
        <v>800</v>
      </c>
      <c r="B289" s="245" t="s">
        <v>1310</v>
      </c>
      <c r="C289" s="244">
        <v>1.075</v>
      </c>
    </row>
    <row r="290" spans="1:3" s="226" customFormat="1" ht="12" customHeight="1">
      <c r="A290" s="226" t="s">
        <v>802</v>
      </c>
      <c r="B290" s="245" t="s">
        <v>804</v>
      </c>
      <c r="C290" s="244">
        <v>83.720000000000041</v>
      </c>
    </row>
    <row r="291" spans="1:3" s="226" customFormat="1" ht="12" customHeight="1">
      <c r="A291" s="226" t="s">
        <v>805</v>
      </c>
      <c r="B291" s="245" t="s">
        <v>804</v>
      </c>
      <c r="C291" s="244">
        <v>1.738</v>
      </c>
    </row>
    <row r="292" spans="1:3" s="226" customFormat="1" ht="12" customHeight="1">
      <c r="A292" s="226" t="s">
        <v>1311</v>
      </c>
      <c r="B292" s="245" t="s">
        <v>1312</v>
      </c>
      <c r="C292" s="244">
        <v>0.875</v>
      </c>
    </row>
    <row r="293" spans="1:3" s="226" customFormat="1" ht="12" customHeight="1">
      <c r="A293" s="226" t="s">
        <v>806</v>
      </c>
      <c r="B293" s="245" t="s">
        <v>807</v>
      </c>
      <c r="C293" s="244">
        <v>1.81</v>
      </c>
    </row>
    <row r="294" spans="1:3" s="226" customFormat="1" ht="12" customHeight="1">
      <c r="A294" s="226" t="s">
        <v>300</v>
      </c>
      <c r="B294" s="245" t="s">
        <v>1313</v>
      </c>
      <c r="C294" s="244">
        <v>7.2430000000000003</v>
      </c>
    </row>
    <row r="295" spans="1:3" s="226" customFormat="1" ht="12" customHeight="1">
      <c r="A295" s="226" t="s">
        <v>616</v>
      </c>
      <c r="B295" s="245" t="s">
        <v>1314</v>
      </c>
      <c r="C295" s="244">
        <v>6.5289999999999999</v>
      </c>
    </row>
    <row r="296" spans="1:3" s="226" customFormat="1" ht="12" customHeight="1">
      <c r="A296" s="226" t="s">
        <v>616</v>
      </c>
      <c r="B296" s="245" t="s">
        <v>808</v>
      </c>
      <c r="C296" s="244">
        <v>1930.1850000000004</v>
      </c>
    </row>
    <row r="297" spans="1:3" s="226" customFormat="1" ht="12" customHeight="1">
      <c r="A297" s="226" t="s">
        <v>616</v>
      </c>
      <c r="B297" s="245" t="s">
        <v>809</v>
      </c>
      <c r="C297" s="244">
        <v>76.911000000000001</v>
      </c>
    </row>
    <row r="298" spans="1:3" s="226" customFormat="1" ht="12" customHeight="1">
      <c r="A298" s="226" t="s">
        <v>616</v>
      </c>
      <c r="B298" s="245" t="s">
        <v>810</v>
      </c>
      <c r="C298" s="244">
        <v>12.190000000000001</v>
      </c>
    </row>
    <row r="299" spans="1:3" s="226" customFormat="1" ht="12" customHeight="1">
      <c r="A299" s="226" t="s">
        <v>616</v>
      </c>
      <c r="B299" s="245" t="s">
        <v>811</v>
      </c>
      <c r="C299" s="244">
        <v>555.6450000000001</v>
      </c>
    </row>
    <row r="300" spans="1:3" s="226" customFormat="1" ht="12" customHeight="1">
      <c r="A300" s="226" t="s">
        <v>616</v>
      </c>
      <c r="B300" s="245" t="s">
        <v>361</v>
      </c>
      <c r="C300" s="244">
        <v>0.96</v>
      </c>
    </row>
    <row r="301" spans="1:3" s="226" customFormat="1" ht="12" customHeight="1">
      <c r="A301" s="226" t="s">
        <v>616</v>
      </c>
      <c r="B301" s="245" t="s">
        <v>812</v>
      </c>
      <c r="C301" s="244">
        <v>220.459</v>
      </c>
    </row>
    <row r="302" spans="1:3" s="226" customFormat="1" ht="12" customHeight="1">
      <c r="A302" s="226" t="s">
        <v>616</v>
      </c>
      <c r="B302" s="245" t="s">
        <v>813</v>
      </c>
      <c r="C302" s="244">
        <v>286.31799999999993</v>
      </c>
    </row>
    <row r="303" spans="1:3" s="226" customFormat="1" ht="12" customHeight="1">
      <c r="A303" s="226" t="s">
        <v>616</v>
      </c>
      <c r="B303" s="245" t="s">
        <v>1315</v>
      </c>
      <c r="C303" s="244">
        <v>5.4</v>
      </c>
    </row>
    <row r="304" spans="1:3" s="226" customFormat="1" ht="12" customHeight="1">
      <c r="A304" s="226" t="s">
        <v>616</v>
      </c>
      <c r="B304" s="245" t="s">
        <v>814</v>
      </c>
      <c r="C304" s="244">
        <v>3.0550000000000002</v>
      </c>
    </row>
    <row r="305" spans="1:3" s="226" customFormat="1" ht="12" customHeight="1">
      <c r="A305" s="226" t="s">
        <v>616</v>
      </c>
      <c r="B305" s="245" t="s">
        <v>817</v>
      </c>
      <c r="C305" s="244">
        <v>52.792000000000002</v>
      </c>
    </row>
    <row r="306" spans="1:3" s="226" customFormat="1" ht="12" customHeight="1">
      <c r="A306" s="226" t="s">
        <v>616</v>
      </c>
      <c r="B306" s="245" t="s">
        <v>617</v>
      </c>
      <c r="C306" s="244">
        <v>87.185999999999964</v>
      </c>
    </row>
    <row r="307" spans="1:3" s="226" customFormat="1" ht="12" customHeight="1">
      <c r="A307" s="226" t="s">
        <v>616</v>
      </c>
      <c r="B307" s="245" t="s">
        <v>399</v>
      </c>
      <c r="C307" s="244">
        <v>4617.1319999999987</v>
      </c>
    </row>
    <row r="308" spans="1:3" s="226" customFormat="1" ht="12" customHeight="1">
      <c r="A308" s="226" t="s">
        <v>616</v>
      </c>
      <c r="B308" s="245" t="s">
        <v>735</v>
      </c>
      <c r="C308" s="244">
        <v>2821.1860000000011</v>
      </c>
    </row>
    <row r="309" spans="1:3" s="226" customFormat="1" ht="12" customHeight="1">
      <c r="A309" s="226" t="s">
        <v>616</v>
      </c>
      <c r="B309" s="245" t="s">
        <v>465</v>
      </c>
      <c r="C309" s="244">
        <v>1172.5613000000005</v>
      </c>
    </row>
    <row r="310" spans="1:3" s="226" customFormat="1" ht="12" customHeight="1">
      <c r="A310" s="226" t="s">
        <v>616</v>
      </c>
      <c r="B310" s="245" t="s">
        <v>815</v>
      </c>
      <c r="C310" s="244">
        <v>12.792000000000002</v>
      </c>
    </row>
    <row r="311" spans="1:3" s="226" customFormat="1" ht="12" customHeight="1">
      <c r="A311" s="226" t="s">
        <v>616</v>
      </c>
      <c r="B311" s="245" t="s">
        <v>736</v>
      </c>
      <c r="C311" s="244">
        <v>1480.2411</v>
      </c>
    </row>
    <row r="312" spans="1:3" s="226" customFormat="1" ht="12" customHeight="1">
      <c r="A312" s="226" t="s">
        <v>616</v>
      </c>
      <c r="B312" s="245" t="s">
        <v>668</v>
      </c>
      <c r="C312" s="244">
        <v>12.361999999999998</v>
      </c>
    </row>
    <row r="313" spans="1:3" s="226" customFormat="1" ht="12" customHeight="1">
      <c r="A313" s="226" t="s">
        <v>616</v>
      </c>
      <c r="B313" s="245" t="s">
        <v>819</v>
      </c>
      <c r="C313" s="244">
        <v>17.067</v>
      </c>
    </row>
    <row r="314" spans="1:3" s="226" customFormat="1" ht="12" customHeight="1">
      <c r="A314" s="226" t="s">
        <v>616</v>
      </c>
      <c r="B314" s="245" t="s">
        <v>470</v>
      </c>
      <c r="C314" s="244">
        <v>284.44299999999987</v>
      </c>
    </row>
    <row r="315" spans="1:3" s="226" customFormat="1" ht="12" customHeight="1">
      <c r="A315" s="226" t="s">
        <v>616</v>
      </c>
      <c r="B315" s="245" t="s">
        <v>471</v>
      </c>
      <c r="C315" s="244">
        <v>1022.6550000000003</v>
      </c>
    </row>
    <row r="316" spans="1:3" s="226" customFormat="1" ht="12" customHeight="1">
      <c r="A316" s="226" t="s">
        <v>616</v>
      </c>
      <c r="B316" s="245" t="s">
        <v>472</v>
      </c>
      <c r="C316" s="244">
        <v>4036.0349999999976</v>
      </c>
    </row>
    <row r="317" spans="1:3" s="226" customFormat="1" ht="12" customHeight="1">
      <c r="A317" s="226" t="s">
        <v>616</v>
      </c>
      <c r="B317" s="245" t="s">
        <v>473</v>
      </c>
      <c r="C317" s="244">
        <v>14.884999999999998</v>
      </c>
    </row>
    <row r="318" spans="1:3" s="226" customFormat="1" ht="12" customHeight="1">
      <c r="A318" s="226" t="s">
        <v>1316</v>
      </c>
      <c r="B318" s="245" t="s">
        <v>472</v>
      </c>
      <c r="C318" s="244">
        <v>4.9939999999999998</v>
      </c>
    </row>
    <row r="319" spans="1:3" s="226" customFormat="1" ht="12" customHeight="1">
      <c r="A319" s="226" t="s">
        <v>616</v>
      </c>
      <c r="B319" s="245" t="s">
        <v>473</v>
      </c>
      <c r="C319" s="244">
        <v>2.5</v>
      </c>
    </row>
    <row r="320" spans="1:3" s="226" customFormat="1" ht="12" customHeight="1">
      <c r="A320" s="226" t="s">
        <v>816</v>
      </c>
      <c r="B320" s="245" t="s">
        <v>817</v>
      </c>
      <c r="C320" s="244">
        <v>90.799000000000007</v>
      </c>
    </row>
    <row r="321" spans="1:3" s="226" customFormat="1" ht="12" customHeight="1">
      <c r="A321" s="226" t="s">
        <v>1317</v>
      </c>
      <c r="B321" s="245" t="s">
        <v>399</v>
      </c>
      <c r="C321" s="244">
        <v>5.3739999999999997</v>
      </c>
    </row>
    <row r="322" spans="1:3" s="226" customFormat="1" ht="12" customHeight="1">
      <c r="A322" s="226" t="s">
        <v>818</v>
      </c>
      <c r="B322" s="245" t="s">
        <v>382</v>
      </c>
      <c r="C322" s="244">
        <v>11.923</v>
      </c>
    </row>
    <row r="323" spans="1:3" s="226" customFormat="1" ht="12" customHeight="1">
      <c r="A323" s="226" t="s">
        <v>616</v>
      </c>
      <c r="B323" s="245" t="s">
        <v>817</v>
      </c>
      <c r="C323" s="244">
        <v>5.0199999999999996</v>
      </c>
    </row>
    <row r="324" spans="1:3" s="226" customFormat="1" ht="12" customHeight="1">
      <c r="A324" s="226" t="s">
        <v>616</v>
      </c>
      <c r="B324" s="245" t="s">
        <v>465</v>
      </c>
      <c r="C324" s="244">
        <v>11.697999999999999</v>
      </c>
    </row>
    <row r="325" spans="1:3" s="226" customFormat="1" ht="12" customHeight="1">
      <c r="A325" s="226" t="s">
        <v>616</v>
      </c>
      <c r="B325" s="245" t="s">
        <v>472</v>
      </c>
      <c r="C325" s="244">
        <v>4.4290000000000003</v>
      </c>
    </row>
    <row r="326" spans="1:3" s="226" customFormat="1" ht="12" customHeight="1">
      <c r="A326" s="226" t="s">
        <v>469</v>
      </c>
      <c r="B326" s="245" t="s">
        <v>814</v>
      </c>
      <c r="C326" s="244">
        <v>0.17299999999999999</v>
      </c>
    </row>
    <row r="327" spans="1:3" s="226" customFormat="1" ht="12" customHeight="1">
      <c r="A327" s="226" t="s">
        <v>616</v>
      </c>
      <c r="B327" s="245" t="s">
        <v>817</v>
      </c>
      <c r="C327" s="244">
        <v>46.472999999999999</v>
      </c>
    </row>
    <row r="328" spans="1:3" s="226" customFormat="1" ht="12" customHeight="1">
      <c r="A328" s="226" t="s">
        <v>616</v>
      </c>
      <c r="B328" s="245" t="s">
        <v>735</v>
      </c>
      <c r="C328" s="244">
        <v>5.6550000000000002</v>
      </c>
    </row>
    <row r="329" spans="1:3" s="226" customFormat="1" ht="12" customHeight="1">
      <c r="A329" s="226" t="s">
        <v>616</v>
      </c>
      <c r="B329" s="245" t="s">
        <v>465</v>
      </c>
      <c r="C329" s="244">
        <v>32.264000000000003</v>
      </c>
    </row>
    <row r="330" spans="1:3" s="226" customFormat="1" ht="12" customHeight="1">
      <c r="A330" s="226" t="s">
        <v>616</v>
      </c>
      <c r="B330" s="245" t="s">
        <v>736</v>
      </c>
      <c r="C330" s="244">
        <v>32.011000000000003</v>
      </c>
    </row>
    <row r="331" spans="1:3" s="226" customFormat="1" ht="12" customHeight="1">
      <c r="A331" s="226" t="s">
        <v>616</v>
      </c>
      <c r="B331" s="245" t="s">
        <v>668</v>
      </c>
      <c r="C331" s="244">
        <v>4.0749999999999993</v>
      </c>
    </row>
    <row r="332" spans="1:3" s="226" customFormat="1" ht="12" customHeight="1">
      <c r="A332" s="226" t="s">
        <v>616</v>
      </c>
      <c r="B332" s="245" t="s">
        <v>819</v>
      </c>
      <c r="C332" s="244">
        <v>420.57499999999999</v>
      </c>
    </row>
    <row r="333" spans="1:3" s="226" customFormat="1" ht="12" customHeight="1">
      <c r="A333" s="226" t="s">
        <v>616</v>
      </c>
      <c r="B333" s="245" t="s">
        <v>669</v>
      </c>
      <c r="C333" s="244">
        <v>37.830000000000005</v>
      </c>
    </row>
    <row r="334" spans="1:3" s="226" customFormat="1" ht="12" customHeight="1">
      <c r="A334" s="226" t="s">
        <v>467</v>
      </c>
      <c r="B334" s="245" t="s">
        <v>817</v>
      </c>
      <c r="C334" s="244">
        <v>13.637</v>
      </c>
    </row>
    <row r="335" spans="1:3" s="226" customFormat="1" ht="12" customHeight="1">
      <c r="A335" s="226" t="s">
        <v>616</v>
      </c>
      <c r="B335" s="245" t="s">
        <v>735</v>
      </c>
      <c r="C335" s="244">
        <v>305.11000000000013</v>
      </c>
    </row>
    <row r="336" spans="1:3" s="226" customFormat="1" ht="12" customHeight="1">
      <c r="A336" s="226" t="s">
        <v>616</v>
      </c>
      <c r="B336" s="245" t="s">
        <v>465</v>
      </c>
      <c r="C336" s="244">
        <v>258.85300000000001</v>
      </c>
    </row>
    <row r="337" spans="1:3" s="226" customFormat="1" ht="12" customHeight="1">
      <c r="A337" s="226" t="s">
        <v>616</v>
      </c>
      <c r="B337" s="245" t="s">
        <v>668</v>
      </c>
      <c r="C337" s="244">
        <v>17.78</v>
      </c>
    </row>
    <row r="338" spans="1:3" s="226" customFormat="1" ht="12" customHeight="1">
      <c r="A338" s="226" t="s">
        <v>616</v>
      </c>
      <c r="B338" s="245" t="s">
        <v>669</v>
      </c>
      <c r="C338" s="244">
        <v>3.4689999999999999</v>
      </c>
    </row>
    <row r="339" spans="1:3" s="226" customFormat="1" ht="12" customHeight="1">
      <c r="A339" s="226" t="s">
        <v>820</v>
      </c>
      <c r="B339" s="245" t="s">
        <v>1313</v>
      </c>
      <c r="C339" s="244">
        <v>21.65</v>
      </c>
    </row>
    <row r="340" spans="1:3" s="226" customFormat="1" ht="12" customHeight="1">
      <c r="A340" s="226" t="s">
        <v>616</v>
      </c>
      <c r="B340" s="245" t="s">
        <v>809</v>
      </c>
      <c r="C340" s="244">
        <v>0.434</v>
      </c>
    </row>
    <row r="341" spans="1:3" s="226" customFormat="1" ht="12" customHeight="1">
      <c r="A341" s="226" t="s">
        <v>616</v>
      </c>
      <c r="B341" s="245" t="s">
        <v>811</v>
      </c>
      <c r="C341" s="244">
        <v>89.85799999999999</v>
      </c>
    </row>
    <row r="342" spans="1:3" s="226" customFormat="1" ht="12" customHeight="1">
      <c r="A342" s="226" t="s">
        <v>616</v>
      </c>
      <c r="B342" s="245" t="s">
        <v>361</v>
      </c>
      <c r="C342" s="244">
        <v>121.58200000000001</v>
      </c>
    </row>
    <row r="343" spans="1:3" s="226" customFormat="1" ht="12" customHeight="1">
      <c r="A343" s="226" t="s">
        <v>616</v>
      </c>
      <c r="B343" s="245" t="s">
        <v>813</v>
      </c>
      <c r="C343" s="244">
        <v>27.776</v>
      </c>
    </row>
    <row r="344" spans="1:3" s="226" customFormat="1" ht="12" customHeight="1">
      <c r="A344" s="226" t="s">
        <v>616</v>
      </c>
      <c r="B344" s="245" t="s">
        <v>814</v>
      </c>
      <c r="C344" s="244">
        <v>66.35499999999999</v>
      </c>
    </row>
    <row r="345" spans="1:3" s="226" customFormat="1" ht="12" customHeight="1">
      <c r="A345" s="226" t="s">
        <v>616</v>
      </c>
      <c r="B345" s="245" t="s">
        <v>617</v>
      </c>
      <c r="C345" s="244">
        <v>20.357000000000003</v>
      </c>
    </row>
    <row r="346" spans="1:3" s="226" customFormat="1" ht="12" customHeight="1">
      <c r="A346" s="226" t="s">
        <v>616</v>
      </c>
      <c r="B346" s="245" t="s">
        <v>399</v>
      </c>
      <c r="C346" s="244">
        <v>164.15300000000005</v>
      </c>
    </row>
    <row r="347" spans="1:3" s="226" customFormat="1" ht="12" customHeight="1">
      <c r="A347" s="226" t="s">
        <v>616</v>
      </c>
      <c r="B347" s="245" t="s">
        <v>1181</v>
      </c>
      <c r="C347" s="244">
        <v>2.71</v>
      </c>
    </row>
    <row r="348" spans="1:3" s="226" customFormat="1" ht="12" customHeight="1">
      <c r="A348" s="226" t="s">
        <v>616</v>
      </c>
      <c r="B348" s="245" t="s">
        <v>470</v>
      </c>
      <c r="C348" s="244">
        <v>84.364000000000019</v>
      </c>
    </row>
    <row r="349" spans="1:3" s="226" customFormat="1" ht="12" customHeight="1">
      <c r="A349" s="226" t="s">
        <v>821</v>
      </c>
      <c r="B349" s="245" t="s">
        <v>817</v>
      </c>
      <c r="C349" s="244">
        <v>1833.6379999999995</v>
      </c>
    </row>
    <row r="350" spans="1:3" s="226" customFormat="1" ht="12" customHeight="1">
      <c r="A350" s="226" t="s">
        <v>616</v>
      </c>
      <c r="B350" s="245" t="s">
        <v>735</v>
      </c>
      <c r="C350" s="244">
        <v>48.03</v>
      </c>
    </row>
    <row r="351" spans="1:3" s="226" customFormat="1" ht="12" customHeight="1">
      <c r="A351" s="226" t="s">
        <v>822</v>
      </c>
      <c r="B351" s="245" t="s">
        <v>819</v>
      </c>
      <c r="C351" s="244">
        <v>5.09</v>
      </c>
    </row>
    <row r="352" spans="1:3" s="226" customFormat="1" ht="12" customHeight="1">
      <c r="A352" s="226" t="s">
        <v>616</v>
      </c>
      <c r="B352" s="245" t="s">
        <v>823</v>
      </c>
      <c r="C352" s="244">
        <v>25.263000000000002</v>
      </c>
    </row>
    <row r="353" spans="1:3" s="226" customFormat="1" ht="12" customHeight="1">
      <c r="A353" s="226" t="s">
        <v>824</v>
      </c>
      <c r="B353" s="245" t="s">
        <v>811</v>
      </c>
      <c r="C353" s="244">
        <v>2452.3989999999994</v>
      </c>
    </row>
    <row r="354" spans="1:3" s="226" customFormat="1" ht="12" customHeight="1">
      <c r="A354" s="226" t="s">
        <v>616</v>
      </c>
      <c r="B354" s="245" t="s">
        <v>361</v>
      </c>
      <c r="C354" s="244">
        <v>46.629999999999995</v>
      </c>
    </row>
    <row r="355" spans="1:3" s="226" customFormat="1" ht="12" customHeight="1">
      <c r="A355" s="226" t="s">
        <v>616</v>
      </c>
      <c r="B355" s="245" t="s">
        <v>813</v>
      </c>
      <c r="C355" s="244">
        <v>131.471</v>
      </c>
    </row>
    <row r="356" spans="1:3" s="226" customFormat="1" ht="12" customHeight="1">
      <c r="A356" s="226" t="s">
        <v>616</v>
      </c>
      <c r="B356" s="245" t="s">
        <v>825</v>
      </c>
      <c r="C356" s="244">
        <v>70.811999999999998</v>
      </c>
    </row>
    <row r="357" spans="1:3" s="226" customFormat="1" ht="12" customHeight="1">
      <c r="A357" s="226" t="s">
        <v>616</v>
      </c>
      <c r="B357" s="245" t="s">
        <v>814</v>
      </c>
      <c r="C357" s="244">
        <v>3.0419999999999998</v>
      </c>
    </row>
    <row r="358" spans="1:3" s="226" customFormat="1" ht="12" customHeight="1">
      <c r="A358" s="226" t="s">
        <v>616</v>
      </c>
      <c r="B358" s="245" t="s">
        <v>465</v>
      </c>
      <c r="C358" s="244">
        <v>9.6229999999999993</v>
      </c>
    </row>
    <row r="359" spans="1:3" s="226" customFormat="1" ht="12" customHeight="1">
      <c r="A359" s="226" t="s">
        <v>616</v>
      </c>
      <c r="B359" s="245" t="s">
        <v>470</v>
      </c>
      <c r="C359" s="244">
        <v>45.353999999999999</v>
      </c>
    </row>
    <row r="360" spans="1:3" s="226" customFormat="1" ht="12" customHeight="1">
      <c r="A360" s="226" t="s">
        <v>616</v>
      </c>
      <c r="B360" s="245" t="s">
        <v>471</v>
      </c>
      <c r="C360" s="244">
        <v>19.604999999999997</v>
      </c>
    </row>
    <row r="361" spans="1:3" s="226" customFormat="1" ht="12" customHeight="1">
      <c r="A361" s="226" t="s">
        <v>826</v>
      </c>
      <c r="B361" s="245" t="s">
        <v>817</v>
      </c>
      <c r="C361" s="244">
        <v>77.49799999999999</v>
      </c>
    </row>
    <row r="362" spans="1:3" s="226" customFormat="1" ht="12" customHeight="1">
      <c r="A362" s="226" t="s">
        <v>616</v>
      </c>
      <c r="B362" s="245" t="s">
        <v>472</v>
      </c>
      <c r="C362" s="244">
        <v>0.26400000000000001</v>
      </c>
    </row>
    <row r="363" spans="1:3" s="226" customFormat="1" ht="12" customHeight="1">
      <c r="A363" s="226" t="s">
        <v>616</v>
      </c>
      <c r="B363" s="245" t="s">
        <v>473</v>
      </c>
      <c r="C363" s="244">
        <v>2.6120000000000001</v>
      </c>
    </row>
    <row r="364" spans="1:3" s="226" customFormat="1" ht="12" customHeight="1">
      <c r="A364" s="226" t="s">
        <v>1318</v>
      </c>
      <c r="B364" s="245" t="s">
        <v>733</v>
      </c>
      <c r="C364" s="244">
        <v>8.34</v>
      </c>
    </row>
    <row r="365" spans="1:3" s="226" customFormat="1" ht="12" customHeight="1">
      <c r="A365" s="226" t="s">
        <v>418</v>
      </c>
      <c r="B365" s="245" t="s">
        <v>417</v>
      </c>
      <c r="C365" s="244">
        <v>1.37</v>
      </c>
    </row>
    <row r="366" spans="1:3" s="226" customFormat="1" ht="12" customHeight="1">
      <c r="A366" s="226" t="s">
        <v>616</v>
      </c>
      <c r="B366" s="245" t="s">
        <v>1319</v>
      </c>
      <c r="C366" s="244">
        <v>1.9910000000000001</v>
      </c>
    </row>
    <row r="367" spans="1:3" s="226" customFormat="1" ht="12" customHeight="1">
      <c r="A367" s="226" t="s">
        <v>616</v>
      </c>
      <c r="B367" s="245" t="s">
        <v>1320</v>
      </c>
      <c r="C367" s="244">
        <v>27.914999999999996</v>
      </c>
    </row>
    <row r="368" spans="1:3" s="226" customFormat="1" ht="12" customHeight="1">
      <c r="A368" s="226" t="s">
        <v>616</v>
      </c>
      <c r="B368" s="245" t="s">
        <v>827</v>
      </c>
      <c r="C368" s="244">
        <v>149.179</v>
      </c>
    </row>
    <row r="369" spans="1:5" s="226" customFormat="1" ht="12" customHeight="1">
      <c r="A369" s="226" t="s">
        <v>1321</v>
      </c>
      <c r="B369" s="245" t="s">
        <v>327</v>
      </c>
      <c r="C369" s="244">
        <v>12.93</v>
      </c>
    </row>
    <row r="370" spans="1:5" s="226" customFormat="1" ht="12" customHeight="1">
      <c r="A370" s="226" t="s">
        <v>828</v>
      </c>
      <c r="B370" s="245" t="s">
        <v>327</v>
      </c>
      <c r="C370" s="244">
        <v>2.9449999999999998</v>
      </c>
    </row>
    <row r="371" spans="1:5" s="226" customFormat="1" ht="12" customHeight="1">
      <c r="A371" s="226" t="s">
        <v>829</v>
      </c>
      <c r="B371" s="245" t="s">
        <v>830</v>
      </c>
      <c r="C371" s="244">
        <v>11.088000000000001</v>
      </c>
    </row>
    <row r="372" spans="1:5" s="226" customFormat="1" ht="12" customHeight="1">
      <c r="A372" s="226" t="s">
        <v>831</v>
      </c>
      <c r="B372" s="245" t="s">
        <v>756</v>
      </c>
      <c r="C372" s="244">
        <v>5.1679999999999993</v>
      </c>
    </row>
    <row r="373" spans="1:5" s="226" customFormat="1" ht="12" customHeight="1">
      <c r="A373" s="226" t="s">
        <v>616</v>
      </c>
      <c r="B373" s="245" t="s">
        <v>341</v>
      </c>
      <c r="C373" s="244">
        <v>1.62</v>
      </c>
    </row>
    <row r="374" spans="1:5" s="226" customFormat="1" ht="12" customHeight="1">
      <c r="A374" s="226" t="s">
        <v>616</v>
      </c>
      <c r="B374" s="245" t="s">
        <v>1322</v>
      </c>
      <c r="C374" s="244">
        <v>3.7429999999999999</v>
      </c>
    </row>
    <row r="375" spans="1:5" s="226" customFormat="1" ht="12" customHeight="1">
      <c r="A375" s="226" t="s">
        <v>616</v>
      </c>
      <c r="B375" s="245" t="s">
        <v>832</v>
      </c>
      <c r="C375" s="244">
        <v>23.6</v>
      </c>
    </row>
    <row r="376" spans="1:5" s="226" customFormat="1" ht="12" customHeight="1">
      <c r="A376" s="226" t="s">
        <v>383</v>
      </c>
      <c r="B376" s="245" t="s">
        <v>382</v>
      </c>
      <c r="C376" s="244">
        <v>9250.4390000000021</v>
      </c>
    </row>
    <row r="377" spans="1:5" s="226" customFormat="1" ht="12" customHeight="1">
      <c r="A377" s="226" t="s">
        <v>833</v>
      </c>
      <c r="B377" s="245" t="s">
        <v>1323</v>
      </c>
      <c r="C377" s="244">
        <v>15.227</v>
      </c>
    </row>
    <row r="378" spans="1:5" s="226" customFormat="1" ht="12" customHeight="1">
      <c r="A378" s="226" t="s">
        <v>616</v>
      </c>
      <c r="B378" s="245" t="s">
        <v>1324</v>
      </c>
      <c r="C378" s="244">
        <v>27.507000000000001</v>
      </c>
    </row>
    <row r="379" spans="1:5" s="226" customFormat="1" ht="12" customHeight="1">
      <c r="A379" s="226" t="s">
        <v>616</v>
      </c>
      <c r="B379" s="245" t="s">
        <v>834</v>
      </c>
      <c r="C379" s="244">
        <v>410.45799999999986</v>
      </c>
    </row>
    <row r="380" spans="1:5" s="226" customFormat="1" ht="12" customHeight="1">
      <c r="A380" s="226" t="s">
        <v>616</v>
      </c>
      <c r="B380" s="245" t="s">
        <v>835</v>
      </c>
      <c r="C380" s="244">
        <v>4879.4199999999983</v>
      </c>
    </row>
    <row r="381" spans="1:5" s="226" customFormat="1" ht="12" customHeight="1">
      <c r="A381" s="226" t="s">
        <v>616</v>
      </c>
      <c r="B381" s="245" t="s">
        <v>1325</v>
      </c>
      <c r="C381" s="244">
        <v>330.3</v>
      </c>
    </row>
    <row r="382" spans="1:5" s="226" customFormat="1" ht="12" customHeight="1">
      <c r="A382" s="226" t="s">
        <v>616</v>
      </c>
      <c r="B382" s="245" t="s">
        <v>836</v>
      </c>
      <c r="C382" s="244">
        <v>46.433</v>
      </c>
    </row>
    <row r="383" spans="1:5" s="226" customFormat="1" ht="12" customHeight="1">
      <c r="A383" s="226" t="s">
        <v>616</v>
      </c>
      <c r="B383" s="245" t="s">
        <v>1326</v>
      </c>
      <c r="C383" s="244">
        <v>35.619</v>
      </c>
      <c r="E383" s="250">
        <f>SUM(C377:C383)</f>
        <v>5744.9639999999981</v>
      </c>
    </row>
    <row r="384" spans="1:5" s="226" customFormat="1" ht="12" customHeight="1">
      <c r="A384" s="226" t="s">
        <v>1327</v>
      </c>
      <c r="B384" s="245" t="s">
        <v>1294</v>
      </c>
      <c r="C384" s="244">
        <v>3.86</v>
      </c>
    </row>
    <row r="385" spans="1:3" s="226" customFormat="1" ht="12" customHeight="1">
      <c r="A385" s="226" t="s">
        <v>616</v>
      </c>
      <c r="B385" s="245" t="s">
        <v>462</v>
      </c>
      <c r="C385" s="244">
        <v>8.51</v>
      </c>
    </row>
    <row r="386" spans="1:3" s="226" customFormat="1" ht="12" customHeight="1">
      <c r="A386" s="226" t="s">
        <v>837</v>
      </c>
      <c r="B386" s="245" t="s">
        <v>838</v>
      </c>
      <c r="C386" s="244">
        <v>1.68</v>
      </c>
    </row>
    <row r="387" spans="1:3" s="226" customFormat="1" ht="12" customHeight="1">
      <c r="A387" s="226" t="s">
        <v>616</v>
      </c>
      <c r="B387" s="245" t="s">
        <v>839</v>
      </c>
      <c r="C387" s="244">
        <v>0.52800000000000002</v>
      </c>
    </row>
    <row r="388" spans="1:3" s="226" customFormat="1" ht="12" customHeight="1">
      <c r="A388" s="226" t="s">
        <v>398</v>
      </c>
      <c r="B388" s="245" t="s">
        <v>733</v>
      </c>
      <c r="C388" s="244">
        <v>0.52</v>
      </c>
    </row>
    <row r="389" spans="1:3" s="226" customFormat="1" ht="12" customHeight="1">
      <c r="A389" s="226" t="s">
        <v>616</v>
      </c>
      <c r="B389" s="245" t="s">
        <v>817</v>
      </c>
      <c r="C389" s="244">
        <v>1675.9709999999998</v>
      </c>
    </row>
    <row r="390" spans="1:3" s="226" customFormat="1" ht="12" customHeight="1">
      <c r="A390" s="226" t="s">
        <v>616</v>
      </c>
      <c r="B390" s="245" t="s">
        <v>617</v>
      </c>
      <c r="C390" s="244">
        <v>216.54799999999997</v>
      </c>
    </row>
    <row r="391" spans="1:3" s="226" customFormat="1" ht="12" customHeight="1">
      <c r="A391" s="226" t="s">
        <v>840</v>
      </c>
      <c r="B391" s="245" t="s">
        <v>841</v>
      </c>
      <c r="C391" s="244">
        <v>20.12</v>
      </c>
    </row>
    <row r="392" spans="1:3" s="226" customFormat="1" ht="12" customHeight="1">
      <c r="A392" s="226" t="s">
        <v>616</v>
      </c>
      <c r="B392" s="245" t="s">
        <v>307</v>
      </c>
      <c r="C392" s="244">
        <v>11.09</v>
      </c>
    </row>
    <row r="393" spans="1:3" s="226" customFormat="1" ht="12" customHeight="1">
      <c r="A393" s="226" t="s">
        <v>616</v>
      </c>
      <c r="B393" s="245" t="s">
        <v>733</v>
      </c>
      <c r="C393" s="244">
        <v>24.937999999999999</v>
      </c>
    </row>
    <row r="394" spans="1:3" s="226" customFormat="1" ht="12" customHeight="1">
      <c r="A394" s="226" t="s">
        <v>616</v>
      </c>
      <c r="B394" s="245" t="s">
        <v>842</v>
      </c>
      <c r="C394" s="244">
        <v>1.84</v>
      </c>
    </row>
    <row r="395" spans="1:3" s="226" customFormat="1" ht="12" customHeight="1">
      <c r="A395" s="226" t="s">
        <v>616</v>
      </c>
      <c r="B395" s="245" t="s">
        <v>407</v>
      </c>
      <c r="C395" s="244">
        <v>4.16</v>
      </c>
    </row>
    <row r="396" spans="1:3" s="226" customFormat="1" ht="12" customHeight="1">
      <c r="A396" s="226" t="s">
        <v>616</v>
      </c>
      <c r="B396" s="245" t="s">
        <v>438</v>
      </c>
      <c r="C396" s="244">
        <v>2.78</v>
      </c>
    </row>
    <row r="397" spans="1:3" s="226" customFormat="1" ht="12" customHeight="1">
      <c r="A397" s="226" t="s">
        <v>843</v>
      </c>
      <c r="B397" s="245" t="s">
        <v>407</v>
      </c>
      <c r="C397" s="244">
        <v>7.04</v>
      </c>
    </row>
    <row r="398" spans="1:3" s="226" customFormat="1" ht="12" customHeight="1">
      <c r="A398" s="226" t="s">
        <v>844</v>
      </c>
      <c r="B398" s="245" t="s">
        <v>842</v>
      </c>
      <c r="C398" s="244">
        <v>2.3820000000000001</v>
      </c>
    </row>
    <row r="399" spans="1:3" s="226" customFormat="1" ht="12" customHeight="1">
      <c r="A399" s="226" t="s">
        <v>616</v>
      </c>
      <c r="B399" s="245" t="s">
        <v>407</v>
      </c>
      <c r="C399" s="244">
        <v>40.893999999999998</v>
      </c>
    </row>
    <row r="400" spans="1:3" s="226" customFormat="1" ht="12" customHeight="1">
      <c r="A400" s="226" t="s">
        <v>845</v>
      </c>
      <c r="B400" s="245" t="s">
        <v>407</v>
      </c>
      <c r="C400" s="244">
        <v>236.10900000000007</v>
      </c>
    </row>
    <row r="401" spans="1:3" s="226" customFormat="1" ht="12" customHeight="1">
      <c r="A401" s="226" t="s">
        <v>846</v>
      </c>
      <c r="B401" s="245" t="s">
        <v>407</v>
      </c>
      <c r="C401" s="244">
        <v>33.853999999999999</v>
      </c>
    </row>
    <row r="402" spans="1:3" s="226" customFormat="1" ht="12" customHeight="1">
      <c r="A402" s="226" t="s">
        <v>616</v>
      </c>
      <c r="B402" s="245" t="s">
        <v>408</v>
      </c>
      <c r="C402" s="244">
        <v>6.6230000000000011</v>
      </c>
    </row>
    <row r="403" spans="1:3" s="226" customFormat="1" ht="12" customHeight="1">
      <c r="A403" s="226" t="s">
        <v>1328</v>
      </c>
      <c r="B403" s="245" t="s">
        <v>1329</v>
      </c>
      <c r="C403" s="244">
        <v>2.6080000000000001</v>
      </c>
    </row>
    <row r="404" spans="1:3" s="226" customFormat="1" ht="12" customHeight="1">
      <c r="A404" s="226" t="s">
        <v>847</v>
      </c>
      <c r="B404" s="245" t="s">
        <v>728</v>
      </c>
      <c r="C404" s="244">
        <v>63.01</v>
      </c>
    </row>
    <row r="405" spans="1:3" s="226" customFormat="1" ht="12" customHeight="1">
      <c r="A405" s="226" t="s">
        <v>616</v>
      </c>
      <c r="B405" s="245" t="s">
        <v>848</v>
      </c>
      <c r="C405" s="244">
        <v>6.09</v>
      </c>
    </row>
    <row r="406" spans="1:3" s="226" customFormat="1" ht="12" customHeight="1">
      <c r="A406" s="226" t="s">
        <v>849</v>
      </c>
      <c r="B406" s="245" t="s">
        <v>850</v>
      </c>
      <c r="C406" s="244">
        <v>18.670000000000002</v>
      </c>
    </row>
    <row r="407" spans="1:3" s="226" customFormat="1" ht="12" customHeight="1">
      <c r="A407" s="226" t="s">
        <v>616</v>
      </c>
      <c r="B407" s="245" t="s">
        <v>728</v>
      </c>
      <c r="C407" s="244">
        <v>1366.8399999999997</v>
      </c>
    </row>
    <row r="408" spans="1:3" s="226" customFormat="1" ht="12" customHeight="1">
      <c r="A408" s="226" t="s">
        <v>851</v>
      </c>
      <c r="B408" s="245" t="s">
        <v>296</v>
      </c>
      <c r="C408" s="244">
        <v>2.3660000000000001</v>
      </c>
    </row>
    <row r="409" spans="1:3" s="226" customFormat="1" ht="12" customHeight="1">
      <c r="A409" s="226" t="s">
        <v>852</v>
      </c>
      <c r="B409" s="245" t="s">
        <v>853</v>
      </c>
      <c r="C409" s="244">
        <v>59.800000000000004</v>
      </c>
    </row>
    <row r="410" spans="1:3" s="226" customFormat="1" ht="12" customHeight="1">
      <c r="A410" s="226" t="s">
        <v>1330</v>
      </c>
      <c r="B410" s="245" t="s">
        <v>392</v>
      </c>
      <c r="C410" s="244">
        <v>0.57999999999999996</v>
      </c>
    </row>
    <row r="411" spans="1:3" s="226" customFormat="1" ht="12" customHeight="1">
      <c r="A411" s="226" t="s">
        <v>313</v>
      </c>
      <c r="B411" s="245" t="s">
        <v>854</v>
      </c>
      <c r="C411" s="244">
        <v>43.146000000000001</v>
      </c>
    </row>
    <row r="412" spans="1:3" s="226" customFormat="1" ht="12" customHeight="1">
      <c r="A412" s="226" t="s">
        <v>616</v>
      </c>
      <c r="B412" s="245" t="s">
        <v>855</v>
      </c>
      <c r="C412" s="244">
        <v>427.39100000000008</v>
      </c>
    </row>
    <row r="413" spans="1:3" s="226" customFormat="1" ht="12" customHeight="1">
      <c r="A413" s="226" t="s">
        <v>616</v>
      </c>
      <c r="B413" s="245" t="s">
        <v>856</v>
      </c>
      <c r="C413" s="244">
        <v>2896.8586</v>
      </c>
    </row>
    <row r="414" spans="1:3" s="226" customFormat="1" ht="12" customHeight="1">
      <c r="A414" s="226" t="s">
        <v>857</v>
      </c>
      <c r="B414" s="245" t="s">
        <v>1331</v>
      </c>
      <c r="C414" s="244">
        <v>14.918000000000001</v>
      </c>
    </row>
    <row r="415" spans="1:3" s="226" customFormat="1" ht="12" customHeight="1">
      <c r="A415" s="226" t="s">
        <v>616</v>
      </c>
      <c r="B415" s="245" t="s">
        <v>332</v>
      </c>
      <c r="C415" s="244">
        <v>4.452</v>
      </c>
    </row>
    <row r="416" spans="1:3" s="226" customFormat="1" ht="12" customHeight="1">
      <c r="A416" s="226" t="s">
        <v>616</v>
      </c>
      <c r="B416" s="245" t="s">
        <v>858</v>
      </c>
      <c r="C416" s="244">
        <v>6.9890000000000008</v>
      </c>
    </row>
    <row r="417" spans="1:3" s="226" customFormat="1" ht="12" customHeight="1">
      <c r="A417" s="226" t="s">
        <v>616</v>
      </c>
      <c r="B417" s="245" t="s">
        <v>856</v>
      </c>
      <c r="C417" s="244">
        <v>15.816999999999998</v>
      </c>
    </row>
    <row r="418" spans="1:3" s="226" customFormat="1" ht="12" customHeight="1">
      <c r="A418" s="226" t="s">
        <v>859</v>
      </c>
      <c r="B418" s="245" t="s">
        <v>860</v>
      </c>
      <c r="C418" s="244">
        <v>23.804000000000002</v>
      </c>
    </row>
    <row r="419" spans="1:3" s="226" customFormat="1" ht="12" customHeight="1">
      <c r="A419" s="226" t="s">
        <v>616</v>
      </c>
      <c r="B419" s="245" t="s">
        <v>850</v>
      </c>
      <c r="C419" s="244">
        <v>19.436</v>
      </c>
    </row>
    <row r="420" spans="1:3" s="226" customFormat="1" ht="12" customHeight="1">
      <c r="A420" s="226" t="s">
        <v>616</v>
      </c>
      <c r="B420" s="245" t="s">
        <v>728</v>
      </c>
      <c r="C420" s="244">
        <v>456.50099999999992</v>
      </c>
    </row>
    <row r="421" spans="1:3" s="226" customFormat="1" ht="12" customHeight="1">
      <c r="A421" s="226" t="s">
        <v>1332</v>
      </c>
      <c r="B421" s="245" t="s">
        <v>465</v>
      </c>
      <c r="C421" s="244">
        <v>0.5</v>
      </c>
    </row>
    <row r="422" spans="1:3" s="226" customFormat="1" ht="12" customHeight="1">
      <c r="A422" s="226" t="s">
        <v>389</v>
      </c>
      <c r="B422" s="245" t="s">
        <v>861</v>
      </c>
      <c r="C422" s="244">
        <v>1.18</v>
      </c>
    </row>
    <row r="423" spans="1:3" s="226" customFormat="1" ht="12" customHeight="1">
      <c r="A423" s="226" t="s">
        <v>616</v>
      </c>
      <c r="B423" s="245" t="s">
        <v>862</v>
      </c>
      <c r="C423" s="244">
        <v>11.664999999999999</v>
      </c>
    </row>
    <row r="424" spans="1:3" s="226" customFormat="1" ht="12" customHeight="1">
      <c r="A424" s="226" t="s">
        <v>616</v>
      </c>
      <c r="B424" s="245" t="s">
        <v>1226</v>
      </c>
      <c r="C424" s="244">
        <v>1.724</v>
      </c>
    </row>
    <row r="425" spans="1:3" s="226" customFormat="1" ht="12" customHeight="1">
      <c r="A425" s="226" t="s">
        <v>863</v>
      </c>
      <c r="B425" s="245" t="s">
        <v>864</v>
      </c>
      <c r="C425" s="244">
        <v>23.844000000000001</v>
      </c>
    </row>
    <row r="426" spans="1:3" s="226" customFormat="1" ht="12" customHeight="1">
      <c r="A426" s="226" t="s">
        <v>865</v>
      </c>
      <c r="B426" s="245" t="s">
        <v>1333</v>
      </c>
      <c r="C426" s="244">
        <v>0.77400000000000002</v>
      </c>
    </row>
    <row r="427" spans="1:3" s="226" customFormat="1" ht="12" customHeight="1">
      <c r="A427" s="226" t="s">
        <v>616</v>
      </c>
      <c r="B427" s="245" t="s">
        <v>866</v>
      </c>
      <c r="C427" s="244">
        <v>1.7170000000000001</v>
      </c>
    </row>
    <row r="428" spans="1:3" s="226" customFormat="1" ht="12" customHeight="1">
      <c r="A428" s="226" t="s">
        <v>616</v>
      </c>
      <c r="B428" s="245" t="s">
        <v>926</v>
      </c>
      <c r="C428" s="244">
        <v>6.7010000000000005</v>
      </c>
    </row>
    <row r="429" spans="1:3" s="226" customFormat="1" ht="12" customHeight="1">
      <c r="A429" s="226" t="s">
        <v>867</v>
      </c>
      <c r="B429" s="245" t="s">
        <v>329</v>
      </c>
      <c r="C429" s="244">
        <v>2.4449999999999998</v>
      </c>
    </row>
    <row r="430" spans="1:3" s="226" customFormat="1" ht="12" customHeight="1">
      <c r="A430" s="226" t="s">
        <v>616</v>
      </c>
      <c r="B430" s="245" t="s">
        <v>868</v>
      </c>
      <c r="C430" s="244">
        <v>311.73700000000008</v>
      </c>
    </row>
    <row r="431" spans="1:3" s="226" customFormat="1" ht="12" customHeight="1">
      <c r="A431" s="226" t="s">
        <v>616</v>
      </c>
      <c r="B431" s="245" t="s">
        <v>1079</v>
      </c>
      <c r="C431" s="244">
        <v>0.95699999999999996</v>
      </c>
    </row>
    <row r="432" spans="1:3" s="226" customFormat="1" ht="12" customHeight="1">
      <c r="A432" s="226" t="s">
        <v>869</v>
      </c>
      <c r="B432" s="245" t="s">
        <v>362</v>
      </c>
      <c r="C432" s="244">
        <v>54.563000000000002</v>
      </c>
    </row>
    <row r="433" spans="1:3" s="226" customFormat="1" ht="12" customHeight="1">
      <c r="A433" s="226" t="s">
        <v>870</v>
      </c>
      <c r="B433" s="245" t="s">
        <v>633</v>
      </c>
      <c r="C433" s="244">
        <v>126.58699999999999</v>
      </c>
    </row>
    <row r="434" spans="1:3" s="226" customFormat="1" ht="12" customHeight="1">
      <c r="A434" s="226" t="s">
        <v>871</v>
      </c>
      <c r="B434" s="245" t="s">
        <v>633</v>
      </c>
      <c r="C434" s="244">
        <v>0.623</v>
      </c>
    </row>
    <row r="435" spans="1:3" s="226" customFormat="1" ht="12" customHeight="1">
      <c r="A435" s="226" t="s">
        <v>872</v>
      </c>
      <c r="B435" s="245" t="s">
        <v>633</v>
      </c>
      <c r="C435" s="244">
        <v>28.812000000000001</v>
      </c>
    </row>
    <row r="436" spans="1:3" s="226" customFormat="1" ht="12" customHeight="1">
      <c r="A436" s="226" t="s">
        <v>873</v>
      </c>
      <c r="B436" s="245" t="s">
        <v>407</v>
      </c>
      <c r="C436" s="244">
        <v>0.24</v>
      </c>
    </row>
    <row r="437" spans="1:3" s="226" customFormat="1" ht="12" customHeight="1">
      <c r="A437" s="226" t="s">
        <v>616</v>
      </c>
      <c r="B437" s="245" t="s">
        <v>804</v>
      </c>
      <c r="C437" s="244">
        <v>16.646000000000001</v>
      </c>
    </row>
    <row r="438" spans="1:3" s="226" customFormat="1" ht="12" customHeight="1">
      <c r="A438" s="226" t="s">
        <v>874</v>
      </c>
      <c r="B438" s="245" t="s">
        <v>858</v>
      </c>
      <c r="C438" s="244">
        <v>0.69599999999999995</v>
      </c>
    </row>
    <row r="439" spans="1:3" s="226" customFormat="1" ht="12" customHeight="1">
      <c r="A439" s="226" t="s">
        <v>875</v>
      </c>
      <c r="B439" s="245" t="s">
        <v>804</v>
      </c>
      <c r="C439" s="244">
        <v>184.268</v>
      </c>
    </row>
    <row r="440" spans="1:3" s="226" customFormat="1" ht="12" customHeight="1">
      <c r="A440" s="226" t="s">
        <v>393</v>
      </c>
      <c r="B440" s="245" t="s">
        <v>877</v>
      </c>
      <c r="C440" s="244">
        <v>3382.4520000000025</v>
      </c>
    </row>
    <row r="441" spans="1:3" s="226" customFormat="1" ht="12" customHeight="1">
      <c r="A441" s="226" t="s">
        <v>616</v>
      </c>
      <c r="B441" s="245" t="s">
        <v>392</v>
      </c>
      <c r="C441" s="244">
        <v>5863.0529999999962</v>
      </c>
    </row>
    <row r="442" spans="1:3" s="226" customFormat="1" ht="12" customHeight="1">
      <c r="A442" s="226" t="s">
        <v>616</v>
      </c>
      <c r="B442" s="245" t="s">
        <v>864</v>
      </c>
      <c r="C442" s="244">
        <v>109.82100000000001</v>
      </c>
    </row>
    <row r="443" spans="1:3" s="226" customFormat="1" ht="12" customHeight="1">
      <c r="A443" s="226" t="s">
        <v>616</v>
      </c>
      <c r="B443" s="245" t="s">
        <v>878</v>
      </c>
      <c r="C443" s="244">
        <v>203.26499999999999</v>
      </c>
    </row>
    <row r="444" spans="1:3" s="226" customFormat="1" ht="12" customHeight="1">
      <c r="A444" s="226" t="s">
        <v>616</v>
      </c>
      <c r="B444" s="245" t="s">
        <v>394</v>
      </c>
      <c r="C444" s="244">
        <v>7486.0599999999922</v>
      </c>
    </row>
    <row r="445" spans="1:3" s="226" customFormat="1" ht="12" customHeight="1">
      <c r="A445" s="226" t="s">
        <v>616</v>
      </c>
      <c r="B445" s="245" t="s">
        <v>396</v>
      </c>
      <c r="C445" s="244">
        <v>17.339000000000002</v>
      </c>
    </row>
    <row r="446" spans="1:3" s="226" customFormat="1" ht="12" customHeight="1">
      <c r="A446" s="226" t="s">
        <v>616</v>
      </c>
      <c r="B446" s="245" t="s">
        <v>879</v>
      </c>
      <c r="C446" s="244">
        <v>77.631999999999991</v>
      </c>
    </row>
    <row r="447" spans="1:3" s="226" customFormat="1" ht="12" customHeight="1">
      <c r="A447" s="226" t="s">
        <v>880</v>
      </c>
      <c r="B447" s="245" t="s">
        <v>394</v>
      </c>
      <c r="C447" s="244">
        <v>29.904</v>
      </c>
    </row>
    <row r="448" spans="1:3" s="226" customFormat="1" ht="12" customHeight="1">
      <c r="A448" s="226" t="s">
        <v>881</v>
      </c>
      <c r="B448" s="245" t="s">
        <v>394</v>
      </c>
      <c r="C448" s="244">
        <v>14.055999999999999</v>
      </c>
    </row>
    <row r="449" spans="1:3" s="226" customFormat="1" ht="12" customHeight="1">
      <c r="A449" s="226" t="s">
        <v>882</v>
      </c>
      <c r="B449" s="245" t="s">
        <v>877</v>
      </c>
      <c r="C449" s="244">
        <v>22.876999999999999</v>
      </c>
    </row>
    <row r="450" spans="1:3" s="226" customFormat="1" ht="12" customHeight="1">
      <c r="A450" s="226" t="s">
        <v>883</v>
      </c>
      <c r="B450" s="245" t="s">
        <v>777</v>
      </c>
      <c r="C450" s="244">
        <v>47.344000000000001</v>
      </c>
    </row>
    <row r="451" spans="1:3" s="226" customFormat="1" ht="12" customHeight="1">
      <c r="A451" s="226" t="s">
        <v>616</v>
      </c>
      <c r="B451" s="245" t="s">
        <v>392</v>
      </c>
      <c r="C451" s="244">
        <v>19.220999999999997</v>
      </c>
    </row>
    <row r="452" spans="1:3" s="226" customFormat="1" ht="12" customHeight="1">
      <c r="A452" s="226" t="s">
        <v>885</v>
      </c>
      <c r="B452" s="245" t="s">
        <v>622</v>
      </c>
      <c r="C452" s="244">
        <v>28.317</v>
      </c>
    </row>
    <row r="453" spans="1:3" s="226" customFormat="1" ht="12" customHeight="1">
      <c r="A453" s="226" t="s">
        <v>616</v>
      </c>
      <c r="B453" s="245" t="s">
        <v>886</v>
      </c>
      <c r="C453" s="244">
        <v>73.327999999999989</v>
      </c>
    </row>
    <row r="454" spans="1:3" s="226" customFormat="1" ht="12" customHeight="1">
      <c r="A454" s="226" t="s">
        <v>887</v>
      </c>
      <c r="B454" s="245" t="s">
        <v>878</v>
      </c>
      <c r="C454" s="244">
        <v>127.29500000000002</v>
      </c>
    </row>
    <row r="455" spans="1:3" s="226" customFormat="1" ht="12" customHeight="1">
      <c r="A455" s="226" t="s">
        <v>286</v>
      </c>
      <c r="B455" s="245" t="s">
        <v>285</v>
      </c>
      <c r="C455" s="244">
        <v>1420.6840000000002</v>
      </c>
    </row>
    <row r="456" spans="1:3" s="226" customFormat="1" ht="12" customHeight="1">
      <c r="A456" s="226" t="s">
        <v>616</v>
      </c>
      <c r="B456" s="245" t="s">
        <v>287</v>
      </c>
      <c r="C456" s="244">
        <v>250.62199999999996</v>
      </c>
    </row>
    <row r="457" spans="1:3" s="226" customFormat="1" ht="12" customHeight="1">
      <c r="A457" s="226" t="s">
        <v>616</v>
      </c>
      <c r="B457" s="245" t="s">
        <v>290</v>
      </c>
      <c r="C457" s="244">
        <v>3447.0390000000039</v>
      </c>
    </row>
    <row r="458" spans="1:3" s="226" customFormat="1" ht="12" customHeight="1">
      <c r="A458" s="226" t="s">
        <v>888</v>
      </c>
      <c r="B458" s="245" t="s">
        <v>285</v>
      </c>
      <c r="C458" s="244">
        <v>22.097000000000001</v>
      </c>
    </row>
    <row r="459" spans="1:3" s="226" customFormat="1" ht="12" customHeight="1">
      <c r="A459" s="226" t="s">
        <v>1334</v>
      </c>
      <c r="B459" s="245" t="s">
        <v>290</v>
      </c>
      <c r="C459" s="244">
        <v>27.805</v>
      </c>
    </row>
    <row r="460" spans="1:3" s="226" customFormat="1" ht="12" customHeight="1">
      <c r="A460" s="226" t="s">
        <v>889</v>
      </c>
      <c r="B460" s="245" t="s">
        <v>255</v>
      </c>
      <c r="C460" s="244">
        <v>5.7540000000000004</v>
      </c>
    </row>
    <row r="461" spans="1:3" s="226" customFormat="1" ht="12" customHeight="1">
      <c r="A461" s="226" t="s">
        <v>616</v>
      </c>
      <c r="B461" s="245" t="s">
        <v>890</v>
      </c>
      <c r="C461" s="244">
        <v>8.7260000000000009</v>
      </c>
    </row>
    <row r="462" spans="1:3" s="226" customFormat="1" ht="12" customHeight="1">
      <c r="A462" s="226" t="s">
        <v>616</v>
      </c>
      <c r="B462" s="245" t="s">
        <v>891</v>
      </c>
      <c r="C462" s="244">
        <v>20.207999999999998</v>
      </c>
    </row>
    <row r="463" spans="1:3" s="226" customFormat="1" ht="12" customHeight="1">
      <c r="A463" s="226" t="s">
        <v>616</v>
      </c>
      <c r="B463" s="245" t="s">
        <v>892</v>
      </c>
      <c r="C463" s="244">
        <v>242.80300000000005</v>
      </c>
    </row>
    <row r="464" spans="1:3" s="226" customFormat="1" ht="12" customHeight="1">
      <c r="A464" s="226" t="s">
        <v>616</v>
      </c>
      <c r="B464" s="245" t="s">
        <v>893</v>
      </c>
      <c r="C464" s="244">
        <v>2.3660000000000001</v>
      </c>
    </row>
    <row r="465" spans="1:5" s="226" customFormat="1" ht="12" customHeight="1">
      <c r="A465" s="226" t="s">
        <v>616</v>
      </c>
      <c r="B465" s="245" t="s">
        <v>894</v>
      </c>
      <c r="C465" s="244">
        <v>13.83</v>
      </c>
    </row>
    <row r="466" spans="1:5" s="226" customFormat="1" ht="12" customHeight="1">
      <c r="A466" s="226" t="s">
        <v>616</v>
      </c>
      <c r="B466" s="245" t="s">
        <v>766</v>
      </c>
      <c r="C466" s="244">
        <v>130.63999999999999</v>
      </c>
    </row>
    <row r="467" spans="1:5" s="226" customFormat="1" ht="12" customHeight="1">
      <c r="A467" s="226" t="s">
        <v>616</v>
      </c>
      <c r="B467" s="245" t="s">
        <v>895</v>
      </c>
      <c r="C467" s="244">
        <v>377.14000000000004</v>
      </c>
    </row>
    <row r="468" spans="1:5" s="226" customFormat="1" ht="12" customHeight="1">
      <c r="A468" s="226" t="s">
        <v>616</v>
      </c>
      <c r="B468" s="245" t="s">
        <v>896</v>
      </c>
      <c r="C468" s="244">
        <v>57.496000000000002</v>
      </c>
    </row>
    <row r="469" spans="1:5" s="226" customFormat="1" ht="12" customHeight="1">
      <c r="A469" s="226" t="s">
        <v>616</v>
      </c>
      <c r="B469" s="245" t="s">
        <v>897</v>
      </c>
      <c r="C469" s="244">
        <v>1.75</v>
      </c>
    </row>
    <row r="470" spans="1:5" s="226" customFormat="1" ht="12" customHeight="1">
      <c r="A470" s="226" t="s">
        <v>616</v>
      </c>
      <c r="B470" s="245" t="s">
        <v>768</v>
      </c>
      <c r="C470" s="244">
        <v>20.750000000000004</v>
      </c>
    </row>
    <row r="471" spans="1:5" s="226" customFormat="1" ht="12" customHeight="1">
      <c r="A471" s="226" t="s">
        <v>616</v>
      </c>
      <c r="B471" s="245" t="s">
        <v>454</v>
      </c>
      <c r="C471" s="244">
        <v>277.00099999999998</v>
      </c>
    </row>
    <row r="472" spans="1:5" s="226" customFormat="1" ht="12" customHeight="1">
      <c r="A472" s="226" t="s">
        <v>616</v>
      </c>
      <c r="B472" s="245" t="s">
        <v>898</v>
      </c>
      <c r="C472" s="244">
        <v>57.65</v>
      </c>
    </row>
    <row r="473" spans="1:5" s="226" customFormat="1" ht="12" customHeight="1">
      <c r="A473" s="226" t="s">
        <v>616</v>
      </c>
      <c r="B473" s="245" t="s">
        <v>899</v>
      </c>
      <c r="C473" s="244">
        <v>33.920000000000009</v>
      </c>
    </row>
    <row r="474" spans="1:5" s="226" customFormat="1" ht="12" customHeight="1">
      <c r="A474" s="226" t="s">
        <v>215</v>
      </c>
      <c r="B474" s="245" t="s">
        <v>214</v>
      </c>
      <c r="C474" s="244">
        <v>3987.4120000000003</v>
      </c>
    </row>
    <row r="475" spans="1:5" s="226" customFormat="1" ht="12" customHeight="1">
      <c r="A475" s="226" t="s">
        <v>616</v>
      </c>
      <c r="B475" s="245" t="s">
        <v>385</v>
      </c>
      <c r="C475" s="244">
        <v>3.97</v>
      </c>
    </row>
    <row r="476" spans="1:5" s="226" customFormat="1" ht="12" customHeight="1">
      <c r="A476" s="226" t="s">
        <v>616</v>
      </c>
      <c r="B476" s="245" t="s">
        <v>900</v>
      </c>
      <c r="C476" s="244">
        <v>3.38</v>
      </c>
      <c r="E476" s="250"/>
    </row>
    <row r="477" spans="1:5" s="226" customFormat="1" ht="12" customHeight="1">
      <c r="A477" s="226" t="s">
        <v>901</v>
      </c>
      <c r="B477" s="245" t="s">
        <v>900</v>
      </c>
      <c r="C477" s="244">
        <v>12.968999999999999</v>
      </c>
    </row>
    <row r="478" spans="1:5" s="226" customFormat="1" ht="12" customHeight="1">
      <c r="A478" s="226" t="s">
        <v>616</v>
      </c>
      <c r="B478" s="245" t="s">
        <v>902</v>
      </c>
      <c r="C478" s="244">
        <v>86.98599999999999</v>
      </c>
    </row>
    <row r="479" spans="1:5" s="226" customFormat="1" ht="12" customHeight="1">
      <c r="A479" s="226" t="s">
        <v>903</v>
      </c>
      <c r="B479" s="245" t="s">
        <v>788</v>
      </c>
      <c r="C479" s="244">
        <v>4.91</v>
      </c>
    </row>
    <row r="480" spans="1:5" s="226" customFormat="1" ht="12" customHeight="1">
      <c r="A480" s="226" t="s">
        <v>904</v>
      </c>
      <c r="B480" s="245" t="s">
        <v>459</v>
      </c>
      <c r="C480" s="244">
        <v>274.18799999999987</v>
      </c>
    </row>
    <row r="481" spans="1:3" s="226" customFormat="1" ht="12" customHeight="1">
      <c r="A481" s="226" t="s">
        <v>616</v>
      </c>
      <c r="B481" s="245" t="s">
        <v>905</v>
      </c>
      <c r="C481" s="244">
        <v>14.479999999999999</v>
      </c>
    </row>
    <row r="482" spans="1:3" s="226" customFormat="1" ht="12" customHeight="1">
      <c r="A482" s="226" t="s">
        <v>616</v>
      </c>
      <c r="B482" s="245" t="s">
        <v>711</v>
      </c>
      <c r="C482" s="244">
        <v>0.82099999999999995</v>
      </c>
    </row>
    <row r="483" spans="1:3" s="226" customFormat="1" ht="12" customHeight="1">
      <c r="A483" s="226" t="s">
        <v>906</v>
      </c>
      <c r="B483" s="245" t="s">
        <v>907</v>
      </c>
      <c r="C483" s="244">
        <v>2.7730000000000001</v>
      </c>
    </row>
    <row r="484" spans="1:3" s="226" customFormat="1" ht="12" customHeight="1">
      <c r="A484" s="226" t="s">
        <v>616</v>
      </c>
      <c r="B484" s="245" t="s">
        <v>384</v>
      </c>
      <c r="C484" s="244">
        <v>8.82</v>
      </c>
    </row>
    <row r="485" spans="1:3" s="226" customFormat="1" ht="12" customHeight="1">
      <c r="A485" s="226" t="s">
        <v>616</v>
      </c>
      <c r="B485" s="245" t="s">
        <v>908</v>
      </c>
      <c r="C485" s="244">
        <v>0.32600000000000001</v>
      </c>
    </row>
    <row r="486" spans="1:3" s="226" customFormat="1" ht="12" customHeight="1">
      <c r="A486" s="226" t="s">
        <v>616</v>
      </c>
      <c r="B486" s="245" t="s">
        <v>909</v>
      </c>
      <c r="C486" s="244">
        <v>12.357999999999999</v>
      </c>
    </row>
    <row r="487" spans="1:3" s="226" customFormat="1" ht="12" customHeight="1">
      <c r="A487" s="226" t="s">
        <v>910</v>
      </c>
      <c r="B487" s="245" t="s">
        <v>911</v>
      </c>
      <c r="C487" s="244">
        <v>263.2170000000001</v>
      </c>
    </row>
    <row r="488" spans="1:3" s="226" customFormat="1" ht="12" customHeight="1">
      <c r="A488" s="226" t="s">
        <v>616</v>
      </c>
      <c r="B488" s="245" t="s">
        <v>912</v>
      </c>
      <c r="C488" s="244">
        <v>7.2050000000000001</v>
      </c>
    </row>
    <row r="489" spans="1:3" s="226" customFormat="1" ht="12" customHeight="1">
      <c r="A489" s="226" t="s">
        <v>616</v>
      </c>
      <c r="B489" s="245" t="s">
        <v>774</v>
      </c>
      <c r="C489" s="244">
        <v>6.4560000000000004</v>
      </c>
    </row>
    <row r="490" spans="1:3" s="226" customFormat="1" ht="12" customHeight="1">
      <c r="A490" s="226" t="s">
        <v>913</v>
      </c>
      <c r="B490" s="245" t="s">
        <v>774</v>
      </c>
      <c r="C490" s="244">
        <v>1.744</v>
      </c>
    </row>
    <row r="491" spans="1:3" s="226" customFormat="1" ht="12" customHeight="1">
      <c r="A491" s="226" t="s">
        <v>914</v>
      </c>
      <c r="B491" s="245" t="s">
        <v>911</v>
      </c>
      <c r="C491" s="244">
        <v>53.574999999999996</v>
      </c>
    </row>
    <row r="492" spans="1:3" s="226" customFormat="1" ht="12" customHeight="1">
      <c r="A492" s="226" t="s">
        <v>1335</v>
      </c>
      <c r="B492" s="245" t="s">
        <v>732</v>
      </c>
      <c r="C492" s="244">
        <v>1.4610000000000001</v>
      </c>
    </row>
    <row r="493" spans="1:3" s="226" customFormat="1" ht="12" customHeight="1">
      <c r="A493" s="226" t="s">
        <v>916</v>
      </c>
      <c r="B493" s="245" t="s">
        <v>917</v>
      </c>
      <c r="C493" s="244">
        <v>2.29</v>
      </c>
    </row>
    <row r="494" spans="1:3" s="226" customFormat="1" ht="12" customHeight="1">
      <c r="A494" s="226" t="s">
        <v>616</v>
      </c>
      <c r="B494" s="245" t="s">
        <v>636</v>
      </c>
      <c r="C494" s="244">
        <v>28.951000000000001</v>
      </c>
    </row>
    <row r="495" spans="1:3" s="226" customFormat="1" ht="12" customHeight="1">
      <c r="A495" s="226" t="s">
        <v>616</v>
      </c>
      <c r="B495" s="245" t="s">
        <v>918</v>
      </c>
      <c r="C495" s="244">
        <v>2.2599999999999998</v>
      </c>
    </row>
    <row r="496" spans="1:3" s="226" customFormat="1" ht="12" customHeight="1">
      <c r="A496" s="226" t="s">
        <v>1336</v>
      </c>
      <c r="B496" s="245" t="s">
        <v>667</v>
      </c>
      <c r="C496" s="244">
        <v>1.851</v>
      </c>
    </row>
    <row r="497" spans="1:3" s="226" customFormat="1" ht="12" customHeight="1">
      <c r="A497" s="226" t="s">
        <v>258</v>
      </c>
      <c r="B497" s="245" t="s">
        <v>917</v>
      </c>
      <c r="C497" s="244">
        <v>23.356999999999999</v>
      </c>
    </row>
    <row r="498" spans="1:3" s="226" customFormat="1" ht="12" customHeight="1">
      <c r="A498" s="226" t="s">
        <v>616</v>
      </c>
      <c r="B498" s="245" t="s">
        <v>636</v>
      </c>
      <c r="C498" s="244">
        <v>269.11799999999999</v>
      </c>
    </row>
    <row r="499" spans="1:3" s="226" customFormat="1" ht="12" customHeight="1">
      <c r="A499" s="226" t="s">
        <v>420</v>
      </c>
      <c r="B499" s="245" t="s">
        <v>419</v>
      </c>
      <c r="C499" s="244">
        <v>4351.7970000000014</v>
      </c>
    </row>
    <row r="500" spans="1:3" s="226" customFormat="1" ht="12" customHeight="1">
      <c r="A500" s="226" t="s">
        <v>616</v>
      </c>
      <c r="B500" s="245" t="s">
        <v>1337</v>
      </c>
      <c r="C500" s="244">
        <v>14.09</v>
      </c>
    </row>
    <row r="501" spans="1:3" s="226" customFormat="1" ht="12" customHeight="1">
      <c r="A501" s="226" t="s">
        <v>919</v>
      </c>
      <c r="B501" s="245" t="s">
        <v>344</v>
      </c>
      <c r="C501" s="244">
        <v>1.9159999999999999</v>
      </c>
    </row>
    <row r="502" spans="1:3" s="226" customFormat="1" ht="12" customHeight="1">
      <c r="A502" s="226" t="s">
        <v>306</v>
      </c>
      <c r="B502" s="245" t="s">
        <v>625</v>
      </c>
      <c r="C502" s="244">
        <v>21.379000000000001</v>
      </c>
    </row>
    <row r="503" spans="1:3" s="226" customFormat="1" ht="12" customHeight="1">
      <c r="A503" s="226" t="s">
        <v>616</v>
      </c>
      <c r="B503" s="245" t="s">
        <v>1338</v>
      </c>
      <c r="C503" s="244">
        <v>21.959</v>
      </c>
    </row>
    <row r="504" spans="1:3" s="226" customFormat="1" ht="12" customHeight="1">
      <c r="A504" s="226" t="s">
        <v>920</v>
      </c>
      <c r="B504" s="245" t="s">
        <v>439</v>
      </c>
      <c r="C504" s="244">
        <v>1.8420000000000001</v>
      </c>
    </row>
    <row r="505" spans="1:3" s="226" customFormat="1" ht="12" customHeight="1">
      <c r="A505" s="226" t="s">
        <v>249</v>
      </c>
      <c r="B505" s="245" t="s">
        <v>1299</v>
      </c>
      <c r="C505" s="244">
        <v>9.097999999999999</v>
      </c>
    </row>
    <row r="506" spans="1:3" s="226" customFormat="1" ht="12" customHeight="1">
      <c r="A506" s="226" t="s">
        <v>616</v>
      </c>
      <c r="B506" s="245" t="s">
        <v>248</v>
      </c>
      <c r="C506" s="244">
        <v>489.39299999999986</v>
      </c>
    </row>
    <row r="507" spans="1:3" s="226" customFormat="1" ht="12" customHeight="1">
      <c r="A507" s="226" t="s">
        <v>616</v>
      </c>
      <c r="B507" s="245" t="s">
        <v>294</v>
      </c>
      <c r="C507" s="244">
        <v>11.872</v>
      </c>
    </row>
    <row r="508" spans="1:3" s="226" customFormat="1" ht="12" customHeight="1">
      <c r="A508" s="226" t="s">
        <v>616</v>
      </c>
      <c r="B508" s="245" t="s">
        <v>307</v>
      </c>
      <c r="C508" s="244">
        <v>334.57800000000015</v>
      </c>
    </row>
    <row r="509" spans="1:3" s="226" customFormat="1" ht="12" customHeight="1">
      <c r="A509" s="226" t="s">
        <v>616</v>
      </c>
      <c r="B509" s="245" t="s">
        <v>439</v>
      </c>
      <c r="C509" s="244">
        <v>185.261</v>
      </c>
    </row>
    <row r="510" spans="1:3" s="226" customFormat="1" ht="12" customHeight="1">
      <c r="A510" s="226" t="s">
        <v>308</v>
      </c>
      <c r="B510" s="245" t="s">
        <v>1299</v>
      </c>
      <c r="C510" s="244">
        <v>1.085</v>
      </c>
    </row>
    <row r="511" spans="1:3" s="226" customFormat="1" ht="12" customHeight="1">
      <c r="A511" s="226" t="s">
        <v>616</v>
      </c>
      <c r="B511" s="245" t="s">
        <v>1339</v>
      </c>
      <c r="C511" s="244">
        <v>0.93899999999999995</v>
      </c>
    </row>
    <row r="512" spans="1:3" s="226" customFormat="1" ht="12" customHeight="1">
      <c r="A512" s="226" t="s">
        <v>616</v>
      </c>
      <c r="B512" s="245" t="s">
        <v>307</v>
      </c>
      <c r="C512" s="244">
        <v>128.17899999999997</v>
      </c>
    </row>
    <row r="513" spans="1:3" s="226" customFormat="1" ht="12" customHeight="1">
      <c r="A513" s="226" t="s">
        <v>616</v>
      </c>
      <c r="B513" s="245" t="s">
        <v>1340</v>
      </c>
      <c r="C513" s="244">
        <v>3.3650000000000002</v>
      </c>
    </row>
    <row r="514" spans="1:3" s="226" customFormat="1" ht="12" customHeight="1">
      <c r="A514" s="226" t="s">
        <v>616</v>
      </c>
      <c r="B514" s="245" t="s">
        <v>439</v>
      </c>
      <c r="C514" s="244">
        <v>4.5369999999999999</v>
      </c>
    </row>
    <row r="515" spans="1:3" s="226" customFormat="1" ht="12" customHeight="1">
      <c r="A515" s="226" t="s">
        <v>922</v>
      </c>
      <c r="B515" s="245" t="s">
        <v>307</v>
      </c>
      <c r="C515" s="244">
        <v>2.145</v>
      </c>
    </row>
    <row r="516" spans="1:3" s="226" customFormat="1" ht="12" customHeight="1">
      <c r="A516" s="226" t="s">
        <v>1341</v>
      </c>
      <c r="B516" s="245" t="s">
        <v>1248</v>
      </c>
      <c r="C516" s="244">
        <v>27.711099999999998</v>
      </c>
    </row>
    <row r="517" spans="1:3" s="226" customFormat="1" ht="12" customHeight="1">
      <c r="A517" s="226" t="s">
        <v>250</v>
      </c>
      <c r="B517" s="245" t="s">
        <v>307</v>
      </c>
      <c r="C517" s="244">
        <v>0.82099999999999995</v>
      </c>
    </row>
    <row r="518" spans="1:3" s="226" customFormat="1" ht="12" customHeight="1">
      <c r="A518" s="226" t="s">
        <v>923</v>
      </c>
      <c r="B518" s="245" t="s">
        <v>924</v>
      </c>
      <c r="C518" s="244">
        <v>1.51</v>
      </c>
    </row>
    <row r="519" spans="1:3" s="226" customFormat="1" ht="12" customHeight="1">
      <c r="A519" s="226" t="s">
        <v>616</v>
      </c>
      <c r="B519" s="245" t="s">
        <v>435</v>
      </c>
      <c r="C519" s="244">
        <v>2.274</v>
      </c>
    </row>
    <row r="520" spans="1:3" s="226" customFormat="1" ht="12" customHeight="1">
      <c r="A520" s="226" t="s">
        <v>616</v>
      </c>
      <c r="B520" s="245" t="s">
        <v>925</v>
      </c>
      <c r="C520" s="244">
        <v>58.161999999999992</v>
      </c>
    </row>
    <row r="521" spans="1:3" s="226" customFormat="1" ht="12" customHeight="1">
      <c r="A521" s="226" t="s">
        <v>616</v>
      </c>
      <c r="B521" s="245" t="s">
        <v>866</v>
      </c>
      <c r="C521" s="244">
        <v>29.52</v>
      </c>
    </row>
    <row r="522" spans="1:3" s="226" customFormat="1" ht="12" customHeight="1">
      <c r="A522" s="226" t="s">
        <v>616</v>
      </c>
      <c r="B522" s="245" t="s">
        <v>926</v>
      </c>
      <c r="C522" s="244">
        <v>187.94200000000004</v>
      </c>
    </row>
    <row r="523" spans="1:3" s="226" customFormat="1" ht="12" customHeight="1">
      <c r="A523" s="226" t="s">
        <v>1342</v>
      </c>
      <c r="B523" s="245" t="s">
        <v>419</v>
      </c>
      <c r="C523" s="244">
        <v>91.378000000000029</v>
      </c>
    </row>
    <row r="524" spans="1:3" s="226" customFormat="1" ht="12" customHeight="1">
      <c r="A524" s="226" t="s">
        <v>927</v>
      </c>
      <c r="B524" s="245" t="s">
        <v>772</v>
      </c>
      <c r="C524" s="244">
        <v>523.76800000000014</v>
      </c>
    </row>
    <row r="525" spans="1:3" s="226" customFormat="1" ht="12" customHeight="1">
      <c r="A525" s="226" t="s">
        <v>616</v>
      </c>
      <c r="B525" s="245" t="s">
        <v>928</v>
      </c>
      <c r="C525" s="244">
        <v>295.00400000000008</v>
      </c>
    </row>
    <row r="526" spans="1:3" s="226" customFormat="1" ht="12" customHeight="1">
      <c r="A526" s="226" t="s">
        <v>369</v>
      </c>
      <c r="B526" s="245" t="s">
        <v>1343</v>
      </c>
      <c r="C526" s="244">
        <v>2</v>
      </c>
    </row>
    <row r="527" spans="1:3" s="226" customFormat="1" ht="12" customHeight="1">
      <c r="A527" s="226" t="s">
        <v>616</v>
      </c>
      <c r="B527" s="245" t="s">
        <v>1200</v>
      </c>
      <c r="C527" s="244">
        <v>0.63300000000000001</v>
      </c>
    </row>
    <row r="528" spans="1:3" s="226" customFormat="1" ht="12" customHeight="1">
      <c r="A528" s="226" t="s">
        <v>929</v>
      </c>
      <c r="B528" s="245" t="s">
        <v>930</v>
      </c>
      <c r="C528" s="244">
        <v>1.0370000000000001</v>
      </c>
    </row>
    <row r="529" spans="1:3" s="226" customFormat="1" ht="12" customHeight="1">
      <c r="A529" s="226" t="s">
        <v>1344</v>
      </c>
      <c r="B529" s="245" t="s">
        <v>733</v>
      </c>
      <c r="C529" s="244">
        <v>6.4300000000000006</v>
      </c>
    </row>
    <row r="530" spans="1:3" s="226" customFormat="1" ht="12" customHeight="1">
      <c r="A530" s="226" t="s">
        <v>288</v>
      </c>
      <c r="B530" s="245" t="s">
        <v>931</v>
      </c>
      <c r="C530" s="244">
        <v>141.07500000000002</v>
      </c>
    </row>
    <row r="531" spans="1:3" s="226" customFormat="1" ht="12" customHeight="1">
      <c r="A531" s="226" t="s">
        <v>616</v>
      </c>
      <c r="B531" s="245" t="s">
        <v>932</v>
      </c>
      <c r="C531" s="244">
        <v>1.52</v>
      </c>
    </row>
    <row r="532" spans="1:3" s="226" customFormat="1" ht="12" customHeight="1">
      <c r="A532" s="226" t="s">
        <v>616</v>
      </c>
      <c r="B532" s="245" t="s">
        <v>285</v>
      </c>
      <c r="C532" s="244">
        <v>71.046999999999997</v>
      </c>
    </row>
    <row r="533" spans="1:3" s="226" customFormat="1" ht="12" customHeight="1">
      <c r="A533" s="226" t="s">
        <v>616</v>
      </c>
      <c r="B533" s="245" t="s">
        <v>1345</v>
      </c>
      <c r="C533" s="244">
        <v>0.13</v>
      </c>
    </row>
    <row r="534" spans="1:3" s="226" customFormat="1" ht="12" customHeight="1">
      <c r="A534" s="226" t="s">
        <v>616</v>
      </c>
      <c r="B534" s="245" t="s">
        <v>287</v>
      </c>
      <c r="C534" s="244">
        <v>17029.121999999967</v>
      </c>
    </row>
    <row r="535" spans="1:3" s="226" customFormat="1" ht="12" customHeight="1">
      <c r="A535" s="226" t="s">
        <v>616</v>
      </c>
      <c r="B535" s="245" t="s">
        <v>290</v>
      </c>
      <c r="C535" s="244">
        <v>66.617000000000004</v>
      </c>
    </row>
    <row r="536" spans="1:3" s="226" customFormat="1" ht="12" customHeight="1">
      <c r="A536" s="226" t="s">
        <v>616</v>
      </c>
      <c r="B536" s="245" t="s">
        <v>291</v>
      </c>
      <c r="C536" s="244">
        <v>274.21199999999999</v>
      </c>
    </row>
    <row r="537" spans="1:3" s="226" customFormat="1" ht="12" customHeight="1">
      <c r="A537" s="226" t="s">
        <v>616</v>
      </c>
      <c r="B537" s="245" t="s">
        <v>763</v>
      </c>
      <c r="C537" s="244">
        <v>9.48</v>
      </c>
    </row>
    <row r="538" spans="1:3" s="226" customFormat="1" ht="12" customHeight="1">
      <c r="A538" s="226" t="s">
        <v>326</v>
      </c>
      <c r="B538" s="245" t="s">
        <v>325</v>
      </c>
      <c r="C538" s="244">
        <v>807.01200000000085</v>
      </c>
    </row>
    <row r="539" spans="1:3" s="226" customFormat="1" ht="12" customHeight="1">
      <c r="A539" s="226" t="s">
        <v>616</v>
      </c>
      <c r="B539" s="245" t="s">
        <v>1346</v>
      </c>
      <c r="C539" s="244">
        <v>20.396999999999998</v>
      </c>
    </row>
    <row r="540" spans="1:3" s="226" customFormat="1" ht="12" customHeight="1">
      <c r="A540" s="226" t="s">
        <v>934</v>
      </c>
      <c r="B540" s="245" t="s">
        <v>325</v>
      </c>
      <c r="C540" s="244">
        <v>24.303000000000001</v>
      </c>
    </row>
    <row r="541" spans="1:3" s="226" customFormat="1" ht="12" customHeight="1">
      <c r="A541" s="226" t="s">
        <v>935</v>
      </c>
      <c r="B541" s="245" t="s">
        <v>309</v>
      </c>
      <c r="C541" s="244">
        <v>1.4059999999999999</v>
      </c>
    </row>
    <row r="542" spans="1:3" s="226" customFormat="1" ht="12" customHeight="1">
      <c r="A542" s="226" t="s">
        <v>936</v>
      </c>
      <c r="B542" s="245" t="s">
        <v>675</v>
      </c>
      <c r="C542" s="244">
        <v>56.844000000000001</v>
      </c>
    </row>
    <row r="543" spans="1:3" s="226" customFormat="1" ht="12" customHeight="1">
      <c r="A543" s="226" t="s">
        <v>938</v>
      </c>
      <c r="B543" s="245" t="s">
        <v>376</v>
      </c>
      <c r="C543" s="244">
        <v>59.212000000000003</v>
      </c>
    </row>
    <row r="544" spans="1:3" s="226" customFormat="1" ht="12" customHeight="1">
      <c r="A544" s="226" t="s">
        <v>616</v>
      </c>
      <c r="B544" s="245" t="s">
        <v>379</v>
      </c>
      <c r="C544" s="244">
        <v>3.4689999999999999</v>
      </c>
    </row>
    <row r="545" spans="1:3" s="226" customFormat="1" ht="12" customHeight="1">
      <c r="A545" s="226" t="s">
        <v>616</v>
      </c>
      <c r="B545" s="245" t="s">
        <v>939</v>
      </c>
      <c r="C545" s="244">
        <v>54.667000000000002</v>
      </c>
    </row>
    <row r="546" spans="1:3" s="226" customFormat="1" ht="12" customHeight="1">
      <c r="A546" s="226" t="s">
        <v>940</v>
      </c>
      <c r="B546" s="245" t="s">
        <v>240</v>
      </c>
      <c r="C546" s="244">
        <v>832.27200000000005</v>
      </c>
    </row>
    <row r="547" spans="1:3" s="226" customFormat="1" ht="12" customHeight="1">
      <c r="A547" s="226" t="s">
        <v>616</v>
      </c>
      <c r="B547" s="245" t="s">
        <v>853</v>
      </c>
      <c r="C547" s="244">
        <v>815.33100000000036</v>
      </c>
    </row>
    <row r="548" spans="1:3" s="226" customFormat="1" ht="12" customHeight="1">
      <c r="A548" s="226" t="s">
        <v>616</v>
      </c>
      <c r="B548" s="245" t="s">
        <v>244</v>
      </c>
      <c r="C548" s="244">
        <v>159.42299999999997</v>
      </c>
    </row>
    <row r="549" spans="1:3" s="226" customFormat="1" ht="12" customHeight="1">
      <c r="A549" s="226" t="s">
        <v>941</v>
      </c>
      <c r="B549" s="245" t="s">
        <v>615</v>
      </c>
      <c r="C549" s="244">
        <v>9.65</v>
      </c>
    </row>
    <row r="550" spans="1:3" s="226" customFormat="1" ht="12" customHeight="1">
      <c r="A550" s="226" t="s">
        <v>616</v>
      </c>
      <c r="B550" s="245" t="s">
        <v>362</v>
      </c>
      <c r="C550" s="244">
        <v>59.070999999999984</v>
      </c>
    </row>
    <row r="551" spans="1:3" s="226" customFormat="1" ht="12" customHeight="1">
      <c r="A551" s="226" t="s">
        <v>616</v>
      </c>
      <c r="B551" s="245" t="s">
        <v>445</v>
      </c>
      <c r="C551" s="244">
        <v>5.05</v>
      </c>
    </row>
    <row r="552" spans="1:3" s="226" customFormat="1" ht="12" customHeight="1">
      <c r="A552" s="226" t="s">
        <v>616</v>
      </c>
      <c r="B552" s="245" t="s">
        <v>633</v>
      </c>
      <c r="C552" s="244">
        <v>7.08</v>
      </c>
    </row>
    <row r="553" spans="1:3" s="226" customFormat="1" ht="12" customHeight="1">
      <c r="A553" s="226" t="s">
        <v>243</v>
      </c>
      <c r="B553" s="245" t="s">
        <v>942</v>
      </c>
      <c r="C553" s="244">
        <v>977.22499999999991</v>
      </c>
    </row>
    <row r="554" spans="1:3" s="226" customFormat="1" ht="12" customHeight="1">
      <c r="A554" s="226" t="s">
        <v>616</v>
      </c>
      <c r="B554" s="245" t="s">
        <v>240</v>
      </c>
      <c r="C554" s="244">
        <v>3504.3280000000054</v>
      </c>
    </row>
    <row r="555" spans="1:3" s="226" customFormat="1" ht="12" customHeight="1">
      <c r="A555" s="226" t="s">
        <v>616</v>
      </c>
      <c r="B555" s="245" t="s">
        <v>853</v>
      </c>
      <c r="C555" s="244">
        <v>3186.9610000000002</v>
      </c>
    </row>
    <row r="556" spans="1:3" s="226" customFormat="1" ht="12" customHeight="1">
      <c r="A556" s="226" t="s">
        <v>616</v>
      </c>
      <c r="B556" s="245" t="s">
        <v>244</v>
      </c>
      <c r="C556" s="244">
        <v>158.20999999999998</v>
      </c>
    </row>
    <row r="557" spans="1:3" s="226" customFormat="1" ht="12" customHeight="1">
      <c r="A557" s="226" t="s">
        <v>943</v>
      </c>
      <c r="B557" s="245" t="s">
        <v>853</v>
      </c>
      <c r="C557" s="244">
        <v>33.580999999999996</v>
      </c>
    </row>
    <row r="558" spans="1:3" s="226" customFormat="1" ht="12" customHeight="1">
      <c r="A558" s="226" t="s">
        <v>944</v>
      </c>
      <c r="B558" s="245" t="s">
        <v>945</v>
      </c>
      <c r="C558" s="244">
        <v>46.911999999999999</v>
      </c>
    </row>
    <row r="559" spans="1:3" s="226" customFormat="1" ht="12" customHeight="1">
      <c r="A559" s="226" t="s">
        <v>946</v>
      </c>
      <c r="B559" s="245" t="s">
        <v>344</v>
      </c>
      <c r="C559" s="244">
        <v>12.74</v>
      </c>
    </row>
    <row r="560" spans="1:3" s="226" customFormat="1" ht="12" customHeight="1">
      <c r="A560" s="226" t="s">
        <v>345</v>
      </c>
      <c r="B560" s="245" t="s">
        <v>344</v>
      </c>
      <c r="C560" s="244">
        <v>87.345999999999989</v>
      </c>
    </row>
    <row r="561" spans="1:3" s="226" customFormat="1" ht="12" customHeight="1">
      <c r="A561" s="226" t="s">
        <v>616</v>
      </c>
      <c r="B561" s="245" t="s">
        <v>861</v>
      </c>
      <c r="C561" s="244">
        <v>43.5</v>
      </c>
    </row>
    <row r="562" spans="1:3" s="226" customFormat="1" ht="12" customHeight="1">
      <c r="A562" s="226" t="s">
        <v>616</v>
      </c>
      <c r="B562" s="245" t="s">
        <v>947</v>
      </c>
      <c r="C562" s="244">
        <v>198.13300000000004</v>
      </c>
    </row>
    <row r="563" spans="1:3" s="226" customFormat="1" ht="12" customHeight="1">
      <c r="A563" s="226" t="s">
        <v>616</v>
      </c>
      <c r="B563" s="245" t="s">
        <v>1347</v>
      </c>
      <c r="C563" s="244">
        <v>9.5609999999999999</v>
      </c>
    </row>
    <row r="564" spans="1:3" s="226" customFormat="1" ht="12" customHeight="1">
      <c r="A564" s="226" t="s">
        <v>616</v>
      </c>
      <c r="B564" s="245" t="s">
        <v>419</v>
      </c>
      <c r="C564" s="244">
        <v>36.152000000000001</v>
      </c>
    </row>
    <row r="565" spans="1:3" s="226" customFormat="1" ht="12" customHeight="1">
      <c r="A565" s="226" t="s">
        <v>948</v>
      </c>
      <c r="B565" s="245" t="s">
        <v>216</v>
      </c>
      <c r="C565" s="244">
        <v>13.16</v>
      </c>
    </row>
    <row r="566" spans="1:3" s="226" customFormat="1" ht="12" customHeight="1">
      <c r="A566" s="226" t="s">
        <v>616</v>
      </c>
      <c r="B566" s="245" t="s">
        <v>718</v>
      </c>
      <c r="C566" s="244">
        <v>25.573999999999998</v>
      </c>
    </row>
    <row r="567" spans="1:3" s="226" customFormat="1" ht="12" customHeight="1">
      <c r="A567" s="226" t="s">
        <v>616</v>
      </c>
      <c r="B567" s="245" t="s">
        <v>949</v>
      </c>
      <c r="C567" s="244">
        <v>20.479999999999997</v>
      </c>
    </row>
    <row r="568" spans="1:3" s="226" customFormat="1" ht="12" customHeight="1">
      <c r="A568" s="226" t="s">
        <v>950</v>
      </c>
      <c r="B568" s="245" t="s">
        <v>718</v>
      </c>
      <c r="C568" s="244">
        <v>22.35</v>
      </c>
    </row>
    <row r="569" spans="1:3" s="226" customFormat="1" ht="12" customHeight="1">
      <c r="A569" s="226" t="s">
        <v>953</v>
      </c>
      <c r="B569" s="245" t="s">
        <v>777</v>
      </c>
      <c r="C569" s="244">
        <v>33.021999999999998</v>
      </c>
    </row>
    <row r="570" spans="1:3" s="226" customFormat="1" ht="12" customHeight="1">
      <c r="A570" s="226" t="s">
        <v>616</v>
      </c>
      <c r="B570" s="245" t="s">
        <v>886</v>
      </c>
      <c r="C570" s="244">
        <v>80.794000000000011</v>
      </c>
    </row>
    <row r="571" spans="1:3" s="226" customFormat="1" ht="12" customHeight="1">
      <c r="A571" s="226" t="s">
        <v>446</v>
      </c>
      <c r="B571" s="245" t="s">
        <v>445</v>
      </c>
      <c r="C571" s="244">
        <v>2319.0370000000003</v>
      </c>
    </row>
    <row r="572" spans="1:3" s="226" customFormat="1" ht="12" customHeight="1">
      <c r="A572" s="226" t="s">
        <v>297</v>
      </c>
      <c r="B572" s="245" t="s">
        <v>246</v>
      </c>
      <c r="C572" s="244">
        <v>94.632999999999981</v>
      </c>
    </row>
    <row r="573" spans="1:3" s="226" customFormat="1" ht="12" customHeight="1">
      <c r="A573" s="226" t="s">
        <v>616</v>
      </c>
      <c r="B573" s="245" t="s">
        <v>294</v>
      </c>
      <c r="C573" s="244">
        <v>32.593999999999994</v>
      </c>
    </row>
    <row r="574" spans="1:3" s="226" customFormat="1" ht="12" customHeight="1">
      <c r="A574" s="226" t="s">
        <v>616</v>
      </c>
      <c r="B574" s="245" t="s">
        <v>296</v>
      </c>
      <c r="C574" s="244">
        <v>10184.701999999992</v>
      </c>
    </row>
    <row r="575" spans="1:3" s="226" customFormat="1" ht="12" customHeight="1">
      <c r="A575" s="226" t="s">
        <v>955</v>
      </c>
      <c r="B575" s="245" t="s">
        <v>246</v>
      </c>
      <c r="C575" s="244">
        <v>2.1840000000000002</v>
      </c>
    </row>
    <row r="576" spans="1:3" s="226" customFormat="1" ht="12" customHeight="1">
      <c r="A576" s="226" t="s">
        <v>956</v>
      </c>
      <c r="B576" s="245" t="s">
        <v>296</v>
      </c>
      <c r="C576" s="244">
        <v>0.76900000000000002</v>
      </c>
    </row>
    <row r="577" spans="1:3" s="226" customFormat="1" ht="12" customHeight="1">
      <c r="A577" s="226" t="s">
        <v>330</v>
      </c>
      <c r="B577" s="245" t="s">
        <v>959</v>
      </c>
      <c r="C577" s="244">
        <v>1.18</v>
      </c>
    </row>
    <row r="578" spans="1:3" s="226" customFormat="1" ht="12" customHeight="1">
      <c r="A578" s="226" t="s">
        <v>616</v>
      </c>
      <c r="B578" s="245" t="s">
        <v>327</v>
      </c>
      <c r="C578" s="244">
        <v>14.07</v>
      </c>
    </row>
    <row r="579" spans="1:3" s="226" customFormat="1" ht="12" customHeight="1">
      <c r="A579" s="226" t="s">
        <v>616</v>
      </c>
      <c r="B579" s="245" t="s">
        <v>329</v>
      </c>
      <c r="C579" s="244">
        <v>439.70599999999996</v>
      </c>
    </row>
    <row r="580" spans="1:3" s="226" customFormat="1" ht="12" customHeight="1">
      <c r="A580" s="226" t="s">
        <v>616</v>
      </c>
      <c r="B580" s="245" t="s">
        <v>332</v>
      </c>
      <c r="C580" s="244">
        <v>14.859</v>
      </c>
    </row>
    <row r="581" spans="1:3" s="226" customFormat="1" ht="12" customHeight="1">
      <c r="A581" s="226" t="s">
        <v>616</v>
      </c>
      <c r="B581" s="245" t="s">
        <v>858</v>
      </c>
      <c r="C581" s="244">
        <v>64.343000000000004</v>
      </c>
    </row>
    <row r="582" spans="1:3" s="226" customFormat="1" ht="12" customHeight="1">
      <c r="A582" s="226" t="s">
        <v>616</v>
      </c>
      <c r="B582" s="245" t="s">
        <v>763</v>
      </c>
      <c r="C582" s="244">
        <v>13.36</v>
      </c>
    </row>
    <row r="583" spans="1:3" s="226" customFormat="1" ht="12" customHeight="1">
      <c r="A583" s="226" t="s">
        <v>957</v>
      </c>
      <c r="B583" s="245" t="s">
        <v>858</v>
      </c>
      <c r="C583" s="244">
        <v>119.25500000000005</v>
      </c>
    </row>
    <row r="584" spans="1:3" s="226" customFormat="1" ht="12" customHeight="1">
      <c r="A584" s="226" t="s">
        <v>616</v>
      </c>
      <c r="B584" s="245" t="s">
        <v>1348</v>
      </c>
      <c r="C584" s="244">
        <v>11.139999999999997</v>
      </c>
    </row>
    <row r="585" spans="1:3" s="226" customFormat="1" ht="12" customHeight="1">
      <c r="A585" s="226" t="s">
        <v>958</v>
      </c>
      <c r="B585" s="245" t="s">
        <v>921</v>
      </c>
      <c r="C585" s="244">
        <v>126.79599999999999</v>
      </c>
    </row>
    <row r="586" spans="1:3" s="226" customFormat="1" ht="12" customHeight="1">
      <c r="A586" s="226" t="s">
        <v>616</v>
      </c>
      <c r="B586" s="245" t="s">
        <v>329</v>
      </c>
      <c r="C586" s="244">
        <v>31.443999999999999</v>
      </c>
    </row>
    <row r="587" spans="1:3" s="226" customFormat="1" ht="12" customHeight="1">
      <c r="A587" s="226" t="s">
        <v>331</v>
      </c>
      <c r="B587" s="245" t="s">
        <v>959</v>
      </c>
      <c r="C587" s="244">
        <v>17.033999999999999</v>
      </c>
    </row>
    <row r="588" spans="1:3" s="226" customFormat="1" ht="12" customHeight="1">
      <c r="A588" s="226" t="s">
        <v>616</v>
      </c>
      <c r="B588" s="245" t="s">
        <v>329</v>
      </c>
      <c r="C588" s="244">
        <v>270.73899999999992</v>
      </c>
    </row>
    <row r="589" spans="1:3" s="226" customFormat="1" ht="12" customHeight="1">
      <c r="A589" s="226" t="s">
        <v>616</v>
      </c>
      <c r="B589" s="245" t="s">
        <v>1349</v>
      </c>
      <c r="C589" s="244">
        <v>1.0329999999999999</v>
      </c>
    </row>
    <row r="590" spans="1:3" s="226" customFormat="1" ht="12" customHeight="1">
      <c r="A590" s="226" t="s">
        <v>616</v>
      </c>
      <c r="B590" s="245" t="s">
        <v>332</v>
      </c>
      <c r="C590" s="244">
        <v>2.7959999999999998</v>
      </c>
    </row>
    <row r="591" spans="1:3" s="226" customFormat="1" ht="12" customHeight="1">
      <c r="A591" s="226" t="s">
        <v>960</v>
      </c>
      <c r="B591" s="245" t="s">
        <v>961</v>
      </c>
      <c r="C591" s="244">
        <v>3.738</v>
      </c>
    </row>
    <row r="592" spans="1:3" s="226" customFormat="1" ht="12" customHeight="1">
      <c r="A592" s="226" t="s">
        <v>616</v>
      </c>
      <c r="B592" s="245" t="s">
        <v>962</v>
      </c>
      <c r="C592" s="244">
        <v>142.24599999999992</v>
      </c>
    </row>
    <row r="593" spans="1:3" s="226" customFormat="1" ht="12" customHeight="1">
      <c r="A593" s="226" t="s">
        <v>1350</v>
      </c>
      <c r="B593" s="245" t="s">
        <v>945</v>
      </c>
      <c r="C593" s="244">
        <v>3.5949999999999998</v>
      </c>
    </row>
    <row r="594" spans="1:3" s="226" customFormat="1" ht="12" customHeight="1">
      <c r="A594" s="226" t="s">
        <v>1351</v>
      </c>
      <c r="B594" s="245" t="s">
        <v>1226</v>
      </c>
      <c r="C594" s="244">
        <v>2.2280000000000002</v>
      </c>
    </row>
    <row r="595" spans="1:3" s="226" customFormat="1" ht="12" customHeight="1">
      <c r="A595" s="226" t="s">
        <v>963</v>
      </c>
      <c r="B595" s="245" t="s">
        <v>221</v>
      </c>
      <c r="C595" s="244">
        <v>0.69000000000000006</v>
      </c>
    </row>
    <row r="596" spans="1:3" s="226" customFormat="1" ht="12" customHeight="1">
      <c r="A596" s="226" t="s">
        <v>265</v>
      </c>
      <c r="B596" s="245" t="s">
        <v>675</v>
      </c>
      <c r="C596" s="244">
        <v>21.712</v>
      </c>
    </row>
    <row r="597" spans="1:3" s="226" customFormat="1" ht="12" customHeight="1">
      <c r="A597" s="226" t="s">
        <v>616</v>
      </c>
      <c r="B597" s="245" t="s">
        <v>263</v>
      </c>
      <c r="C597" s="244">
        <v>8384.1339999999964</v>
      </c>
    </row>
    <row r="598" spans="1:3" s="226" customFormat="1" ht="12" customHeight="1">
      <c r="A598" s="226" t="s">
        <v>616</v>
      </c>
      <c r="B598" s="245" t="s">
        <v>667</v>
      </c>
      <c r="C598" s="244">
        <v>906.78099999999984</v>
      </c>
    </row>
    <row r="599" spans="1:3" s="226" customFormat="1" ht="12" customHeight="1">
      <c r="A599" s="226" t="s">
        <v>616</v>
      </c>
      <c r="B599" s="245" t="s">
        <v>964</v>
      </c>
      <c r="C599" s="244">
        <v>294.93599999999998</v>
      </c>
    </row>
    <row r="600" spans="1:3" s="226" customFormat="1" ht="12" customHeight="1">
      <c r="A600" s="226" t="s">
        <v>616</v>
      </c>
      <c r="B600" s="245" t="s">
        <v>309</v>
      </c>
      <c r="C600" s="244">
        <v>9850.8179999999938</v>
      </c>
    </row>
    <row r="601" spans="1:3" s="226" customFormat="1" ht="12" customHeight="1">
      <c r="A601" s="226" t="s">
        <v>616</v>
      </c>
      <c r="B601" s="245" t="s">
        <v>678</v>
      </c>
      <c r="C601" s="244">
        <v>3086.2089999999989</v>
      </c>
    </row>
    <row r="602" spans="1:3" s="226" customFormat="1" ht="12" customHeight="1">
      <c r="A602" s="226" t="s">
        <v>616</v>
      </c>
      <c r="B602" s="245" t="s">
        <v>325</v>
      </c>
      <c r="C602" s="244">
        <v>521.79900000000009</v>
      </c>
    </row>
    <row r="603" spans="1:3" s="226" customFormat="1" ht="12" customHeight="1">
      <c r="A603" s="226" t="s">
        <v>965</v>
      </c>
      <c r="B603" s="245" t="s">
        <v>309</v>
      </c>
      <c r="C603" s="244">
        <v>131.77000000000001</v>
      </c>
    </row>
    <row r="604" spans="1:3" s="226" customFormat="1" ht="12" customHeight="1">
      <c r="A604" s="226" t="s">
        <v>966</v>
      </c>
      <c r="B604" s="245" t="s">
        <v>325</v>
      </c>
      <c r="C604" s="244">
        <v>111.14399999999999</v>
      </c>
    </row>
    <row r="605" spans="1:3" s="226" customFormat="1" ht="12" customHeight="1">
      <c r="A605" s="226" t="s">
        <v>967</v>
      </c>
      <c r="B605" s="245" t="s">
        <v>309</v>
      </c>
      <c r="C605" s="244">
        <v>1.9100000000000001</v>
      </c>
    </row>
    <row r="606" spans="1:3" s="226" customFormat="1" ht="12" customHeight="1">
      <c r="A606" s="226" t="s">
        <v>968</v>
      </c>
      <c r="B606" s="245" t="s">
        <v>678</v>
      </c>
      <c r="C606" s="244">
        <v>711.26699999999994</v>
      </c>
    </row>
    <row r="607" spans="1:3" s="226" customFormat="1" ht="12" customHeight="1">
      <c r="A607" s="226" t="s">
        <v>969</v>
      </c>
      <c r="B607" s="245" t="s">
        <v>309</v>
      </c>
      <c r="C607" s="244">
        <v>38.298000000000002</v>
      </c>
    </row>
    <row r="608" spans="1:3" s="226" customFormat="1" ht="12" customHeight="1">
      <c r="A608" s="226" t="s">
        <v>970</v>
      </c>
      <c r="B608" s="245" t="s">
        <v>309</v>
      </c>
      <c r="C608" s="244">
        <v>36.547000000000004</v>
      </c>
    </row>
    <row r="609" spans="1:5" s="226" customFormat="1" ht="12" customHeight="1">
      <c r="A609" s="226" t="s">
        <v>971</v>
      </c>
      <c r="B609" s="245" t="s">
        <v>667</v>
      </c>
      <c r="C609" s="244">
        <v>50.53</v>
      </c>
    </row>
    <row r="610" spans="1:5" s="226" customFormat="1" ht="12" customHeight="1">
      <c r="A610" s="226" t="s">
        <v>972</v>
      </c>
      <c r="B610" s="245" t="s">
        <v>261</v>
      </c>
      <c r="C610" s="244">
        <v>150.79800000000003</v>
      </c>
    </row>
    <row r="611" spans="1:5" s="226" customFormat="1" ht="12" customHeight="1">
      <c r="A611" s="226" t="s">
        <v>973</v>
      </c>
      <c r="B611" s="245" t="s">
        <v>263</v>
      </c>
      <c r="C611" s="244">
        <v>10.99</v>
      </c>
    </row>
    <row r="612" spans="1:5" s="226" customFormat="1" ht="12" customHeight="1">
      <c r="A612" s="226" t="s">
        <v>974</v>
      </c>
      <c r="B612" s="245" t="s">
        <v>678</v>
      </c>
      <c r="C612" s="244">
        <v>196.24199999999996</v>
      </c>
    </row>
    <row r="613" spans="1:5" s="226" customFormat="1" ht="12" customHeight="1">
      <c r="A613" s="226" t="s">
        <v>220</v>
      </c>
      <c r="B613" s="245" t="s">
        <v>975</v>
      </c>
      <c r="C613" s="244">
        <v>1.6579999999999999</v>
      </c>
      <c r="E613" s="250">
        <f>SUM(C613:C702)</f>
        <v>9635.1639999999989</v>
      </c>
    </row>
    <row r="614" spans="1:5" s="226" customFormat="1" ht="12" customHeight="1">
      <c r="A614" s="226" t="s">
        <v>616</v>
      </c>
      <c r="B614" s="245" t="s">
        <v>976</v>
      </c>
      <c r="C614" s="244">
        <v>12.66</v>
      </c>
    </row>
    <row r="615" spans="1:5" s="226" customFormat="1" ht="12" customHeight="1">
      <c r="A615" s="226" t="s">
        <v>616</v>
      </c>
      <c r="B615" s="245" t="s">
        <v>219</v>
      </c>
      <c r="C615" s="244">
        <v>742.10799999999972</v>
      </c>
    </row>
    <row r="616" spans="1:5" s="226" customFormat="1" ht="12" customHeight="1">
      <c r="A616" s="226" t="s">
        <v>616</v>
      </c>
      <c r="B616" s="245" t="s">
        <v>876</v>
      </c>
      <c r="C616" s="244">
        <v>1308.6539999999986</v>
      </c>
    </row>
    <row r="617" spans="1:5" s="226" customFormat="1" ht="12" customHeight="1">
      <c r="A617" s="226" t="s">
        <v>616</v>
      </c>
      <c r="B617" s="245" t="s">
        <v>221</v>
      </c>
      <c r="C617" s="244">
        <v>7.2259999999999991</v>
      </c>
    </row>
    <row r="618" spans="1:5" s="226" customFormat="1" ht="12" customHeight="1">
      <c r="A618" s="226" t="s">
        <v>616</v>
      </c>
      <c r="B618" s="245" t="s">
        <v>977</v>
      </c>
      <c r="C618" s="244">
        <v>24.923000000000002</v>
      </c>
    </row>
    <row r="619" spans="1:5" s="226" customFormat="1" ht="12" customHeight="1">
      <c r="A619" s="226" t="s">
        <v>616</v>
      </c>
      <c r="B619" s="245" t="s">
        <v>978</v>
      </c>
      <c r="C619" s="244">
        <v>55.478000000000002</v>
      </c>
    </row>
    <row r="620" spans="1:5" s="226" customFormat="1" ht="12" customHeight="1">
      <c r="A620" s="226" t="s">
        <v>616</v>
      </c>
      <c r="B620" s="245" t="s">
        <v>979</v>
      </c>
      <c r="C620" s="244">
        <v>39.454000000000001</v>
      </c>
    </row>
    <row r="621" spans="1:5" s="226" customFormat="1" ht="12" customHeight="1">
      <c r="A621" s="226" t="s">
        <v>616</v>
      </c>
      <c r="B621" s="245" t="s">
        <v>980</v>
      </c>
      <c r="C621" s="244">
        <v>13.364000000000001</v>
      </c>
    </row>
    <row r="622" spans="1:5" s="226" customFormat="1" ht="12" customHeight="1">
      <c r="A622" s="226" t="s">
        <v>616</v>
      </c>
      <c r="B622" s="245" t="s">
        <v>981</v>
      </c>
      <c r="C622" s="244">
        <v>48.955999999999996</v>
      </c>
    </row>
    <row r="623" spans="1:5" s="226" customFormat="1" ht="12" customHeight="1">
      <c r="A623" s="226" t="s">
        <v>616</v>
      </c>
      <c r="B623" s="245" t="s">
        <v>982</v>
      </c>
      <c r="C623" s="244">
        <v>198.63399999999999</v>
      </c>
    </row>
    <row r="624" spans="1:5" s="226" customFormat="1" ht="12" customHeight="1">
      <c r="A624" s="226" t="s">
        <v>616</v>
      </c>
      <c r="B624" s="245" t="s">
        <v>983</v>
      </c>
      <c r="C624" s="244">
        <v>52.575999999999993</v>
      </c>
    </row>
    <row r="625" spans="1:3" s="226" customFormat="1" ht="12" customHeight="1">
      <c r="A625" s="226" t="s">
        <v>616</v>
      </c>
      <c r="B625" s="245" t="s">
        <v>907</v>
      </c>
      <c r="C625" s="244">
        <v>3.9060000000000001</v>
      </c>
    </row>
    <row r="626" spans="1:3" s="226" customFormat="1" ht="12" customHeight="1">
      <c r="A626" s="226" t="s">
        <v>616</v>
      </c>
      <c r="B626" s="245" t="s">
        <v>384</v>
      </c>
      <c r="C626" s="244">
        <v>15.494</v>
      </c>
    </row>
    <row r="627" spans="1:3" s="226" customFormat="1" ht="12" customHeight="1">
      <c r="A627" s="226" t="s">
        <v>616</v>
      </c>
      <c r="B627" s="245" t="s">
        <v>984</v>
      </c>
      <c r="C627" s="244">
        <v>2.6509999999999998</v>
      </c>
    </row>
    <row r="628" spans="1:3" s="226" customFormat="1" ht="12" customHeight="1">
      <c r="A628" s="226" t="s">
        <v>616</v>
      </c>
      <c r="B628" s="245" t="s">
        <v>918</v>
      </c>
      <c r="C628" s="244">
        <v>59.12</v>
      </c>
    </row>
    <row r="629" spans="1:3" s="226" customFormat="1" ht="12" customHeight="1">
      <c r="A629" s="226" t="s">
        <v>616</v>
      </c>
      <c r="B629" s="245" t="s">
        <v>385</v>
      </c>
      <c r="C629" s="244">
        <v>261.25399999999996</v>
      </c>
    </row>
    <row r="630" spans="1:3" s="226" customFormat="1" ht="12" customHeight="1">
      <c r="A630" s="226" t="s">
        <v>616</v>
      </c>
      <c r="B630" s="245" t="s">
        <v>627</v>
      </c>
      <c r="C630" s="244">
        <v>20.459999999999997</v>
      </c>
    </row>
    <row r="631" spans="1:3" s="226" customFormat="1" ht="12" customHeight="1">
      <c r="A631" s="226" t="s">
        <v>616</v>
      </c>
      <c r="B631" s="245" t="s">
        <v>614</v>
      </c>
      <c r="C631" s="244">
        <v>16.027000000000001</v>
      </c>
    </row>
    <row r="632" spans="1:3" s="226" customFormat="1" ht="12" customHeight="1">
      <c r="A632" s="226" t="s">
        <v>616</v>
      </c>
      <c r="B632" s="245" t="s">
        <v>900</v>
      </c>
      <c r="C632" s="244">
        <v>41.92</v>
      </c>
    </row>
    <row r="633" spans="1:3" s="226" customFormat="1" ht="12" customHeight="1">
      <c r="A633" s="226" t="s">
        <v>616</v>
      </c>
      <c r="B633" s="245" t="s">
        <v>893</v>
      </c>
      <c r="C633" s="244">
        <v>8.0590000000000011</v>
      </c>
    </row>
    <row r="634" spans="1:3" s="226" customFormat="1" ht="12" customHeight="1">
      <c r="A634" s="226" t="s">
        <v>616</v>
      </c>
      <c r="B634" s="245" t="s">
        <v>628</v>
      </c>
      <c r="C634" s="244">
        <v>4.024</v>
      </c>
    </row>
    <row r="635" spans="1:3" s="226" customFormat="1" ht="12" customHeight="1">
      <c r="A635" s="226" t="s">
        <v>616</v>
      </c>
      <c r="B635" s="245" t="s">
        <v>985</v>
      </c>
      <c r="C635" s="244">
        <v>10.192</v>
      </c>
    </row>
    <row r="636" spans="1:3" s="226" customFormat="1" ht="12" customHeight="1">
      <c r="A636" s="226" t="s">
        <v>616</v>
      </c>
      <c r="B636" s="245" t="s">
        <v>986</v>
      </c>
      <c r="C636" s="244">
        <v>445.40900000000022</v>
      </c>
    </row>
    <row r="637" spans="1:3" s="226" customFormat="1" ht="12" customHeight="1">
      <c r="A637" s="226" t="s">
        <v>616</v>
      </c>
      <c r="B637" s="245" t="s">
        <v>715</v>
      </c>
      <c r="C637" s="244">
        <v>462.46300000000002</v>
      </c>
    </row>
    <row r="638" spans="1:3" s="226" customFormat="1" ht="12" customHeight="1">
      <c r="A638" s="226" t="s">
        <v>616</v>
      </c>
      <c r="B638" s="245" t="s">
        <v>987</v>
      </c>
      <c r="C638" s="244">
        <v>46.97</v>
      </c>
    </row>
    <row r="639" spans="1:3" s="226" customFormat="1" ht="12" customHeight="1">
      <c r="A639" s="226" t="s">
        <v>616</v>
      </c>
      <c r="B639" s="245" t="s">
        <v>988</v>
      </c>
      <c r="C639" s="244">
        <v>204.46999999999994</v>
      </c>
    </row>
    <row r="640" spans="1:3" s="226" customFormat="1" ht="12" customHeight="1">
      <c r="A640" s="226" t="s">
        <v>616</v>
      </c>
      <c r="B640" s="245" t="s">
        <v>909</v>
      </c>
      <c r="C640" s="244">
        <v>63.123000000000005</v>
      </c>
    </row>
    <row r="641" spans="1:5" s="226" customFormat="1" ht="12" customHeight="1">
      <c r="A641" s="226" t="s">
        <v>616</v>
      </c>
      <c r="B641" s="245" t="s">
        <v>696</v>
      </c>
      <c r="C641" s="244">
        <v>4.7560000000000002</v>
      </c>
    </row>
    <row r="642" spans="1:5" s="226" customFormat="1" ht="12" customHeight="1">
      <c r="A642" s="226" t="s">
        <v>616</v>
      </c>
      <c r="B642" s="245" t="s">
        <v>1352</v>
      </c>
      <c r="C642" s="244">
        <v>58.222000000000001</v>
      </c>
    </row>
    <row r="643" spans="1:5" s="226" customFormat="1" ht="12" customHeight="1">
      <c r="A643" s="226" t="s">
        <v>616</v>
      </c>
      <c r="B643" s="245" t="s">
        <v>763</v>
      </c>
      <c r="C643" s="244">
        <v>11.790000000000001</v>
      </c>
    </row>
    <row r="644" spans="1:5" s="226" customFormat="1" ht="12" customHeight="1">
      <c r="A644" s="226" t="s">
        <v>989</v>
      </c>
      <c r="B644" s="245" t="s">
        <v>986</v>
      </c>
      <c r="C644" s="244">
        <v>324.40199999999999</v>
      </c>
    </row>
    <row r="645" spans="1:5" s="226" customFormat="1" ht="12" customHeight="1">
      <c r="A645" s="226" t="s">
        <v>616</v>
      </c>
      <c r="B645" s="245" t="s">
        <v>697</v>
      </c>
      <c r="C645" s="244">
        <v>108.444</v>
      </c>
    </row>
    <row r="646" spans="1:5" s="226" customFormat="1" ht="12" customHeight="1">
      <c r="A646" s="226" t="s">
        <v>616</v>
      </c>
      <c r="B646" s="245" t="s">
        <v>990</v>
      </c>
      <c r="C646" s="244">
        <v>24.291</v>
      </c>
    </row>
    <row r="647" spans="1:5" s="226" customFormat="1" ht="12" customHeight="1">
      <c r="A647" s="226" t="s">
        <v>616</v>
      </c>
      <c r="B647" s="245" t="s">
        <v>991</v>
      </c>
      <c r="C647" s="244">
        <v>2.448</v>
      </c>
    </row>
    <row r="648" spans="1:5" s="226" customFormat="1" ht="12" customHeight="1">
      <c r="A648" s="226" t="s">
        <v>391</v>
      </c>
      <c r="B648" s="245" t="s">
        <v>876</v>
      </c>
      <c r="C648" s="244">
        <v>26.496000000000002</v>
      </c>
    </row>
    <row r="649" spans="1:5" s="226" customFormat="1" ht="12" customHeight="1">
      <c r="A649" s="226" t="s">
        <v>616</v>
      </c>
      <c r="B649" s="245" t="s">
        <v>984</v>
      </c>
      <c r="C649" s="244">
        <v>13.102</v>
      </c>
    </row>
    <row r="650" spans="1:5" s="226" customFormat="1" ht="12" customHeight="1">
      <c r="A650" s="226" t="s">
        <v>616</v>
      </c>
      <c r="B650" s="245" t="s">
        <v>627</v>
      </c>
      <c r="C650" s="244">
        <v>12.626999999999999</v>
      </c>
    </row>
    <row r="651" spans="1:5" s="226" customFormat="1" ht="12" customHeight="1">
      <c r="A651" s="226" t="s">
        <v>616</v>
      </c>
      <c r="B651" s="245" t="s">
        <v>985</v>
      </c>
      <c r="C651" s="244">
        <v>4.5720000000000001</v>
      </c>
    </row>
    <row r="652" spans="1:5" s="226" customFormat="1" ht="12" customHeight="1">
      <c r="A652" s="226" t="s">
        <v>222</v>
      </c>
      <c r="B652" s="245" t="s">
        <v>1353</v>
      </c>
      <c r="C652" s="244">
        <v>1.0839999999999999</v>
      </c>
    </row>
    <row r="653" spans="1:5" s="226" customFormat="1" ht="12" customHeight="1">
      <c r="A653" s="226" t="s">
        <v>616</v>
      </c>
      <c r="B653" s="245" t="s">
        <v>1354</v>
      </c>
      <c r="C653" s="244">
        <v>8.3469999999999995</v>
      </c>
    </row>
    <row r="654" spans="1:5" s="226" customFormat="1" ht="12" customHeight="1">
      <c r="A654" s="226" t="s">
        <v>616</v>
      </c>
      <c r="B654" s="245" t="s">
        <v>219</v>
      </c>
      <c r="C654" s="244">
        <v>226.51299999999998</v>
      </c>
    </row>
    <row r="655" spans="1:5" s="226" customFormat="1" ht="12" customHeight="1">
      <c r="A655" s="226" t="s">
        <v>616</v>
      </c>
      <c r="B655" s="245" t="s">
        <v>992</v>
      </c>
      <c r="C655" s="244">
        <v>3.4630000000000001</v>
      </c>
    </row>
    <row r="656" spans="1:5" s="226" customFormat="1" ht="12" customHeight="1">
      <c r="A656" s="226" t="s">
        <v>616</v>
      </c>
      <c r="B656" s="245" t="s">
        <v>221</v>
      </c>
      <c r="C656" s="244">
        <v>535.23800000000017</v>
      </c>
      <c r="E656" s="250"/>
    </row>
    <row r="657" spans="1:3" s="226" customFormat="1" ht="12" customHeight="1">
      <c r="A657" s="226" t="s">
        <v>616</v>
      </c>
      <c r="B657" s="245" t="s">
        <v>981</v>
      </c>
      <c r="C657" s="244">
        <v>9.6920000000000002</v>
      </c>
    </row>
    <row r="658" spans="1:3" s="226" customFormat="1" ht="12" customHeight="1">
      <c r="A658" s="226" t="s">
        <v>616</v>
      </c>
      <c r="B658" s="245" t="s">
        <v>982</v>
      </c>
      <c r="C658" s="244">
        <v>6.3479999999999999</v>
      </c>
    </row>
    <row r="659" spans="1:3" s="226" customFormat="1" ht="12" customHeight="1">
      <c r="A659" s="226" t="s">
        <v>616</v>
      </c>
      <c r="B659" s="245" t="s">
        <v>993</v>
      </c>
      <c r="C659" s="244">
        <v>99.158000000000001</v>
      </c>
    </row>
    <row r="660" spans="1:3" s="226" customFormat="1" ht="12" customHeight="1">
      <c r="A660" s="226" t="s">
        <v>616</v>
      </c>
      <c r="B660" s="245" t="s">
        <v>983</v>
      </c>
      <c r="C660" s="244">
        <v>12.097999999999999</v>
      </c>
    </row>
    <row r="661" spans="1:3" s="226" customFormat="1" ht="12" customHeight="1">
      <c r="A661" s="226" t="s">
        <v>616</v>
      </c>
      <c r="B661" s="245" t="s">
        <v>907</v>
      </c>
      <c r="C661" s="244">
        <v>25.712</v>
      </c>
    </row>
    <row r="662" spans="1:3" s="226" customFormat="1" ht="12" customHeight="1">
      <c r="A662" s="226" t="s">
        <v>616</v>
      </c>
      <c r="B662" s="245" t="s">
        <v>384</v>
      </c>
      <c r="C662" s="244">
        <v>50.811</v>
      </c>
    </row>
    <row r="663" spans="1:3" s="226" customFormat="1" ht="12" customHeight="1">
      <c r="A663" s="226" t="s">
        <v>616</v>
      </c>
      <c r="B663" s="245" t="s">
        <v>385</v>
      </c>
      <c r="C663" s="244">
        <v>240.62400000000002</v>
      </c>
    </row>
    <row r="664" spans="1:3" s="226" customFormat="1" ht="12" customHeight="1">
      <c r="A664" s="226" t="s">
        <v>616</v>
      </c>
      <c r="B664" s="245" t="s">
        <v>614</v>
      </c>
      <c r="C664" s="244">
        <v>2.714</v>
      </c>
    </row>
    <row r="665" spans="1:3" s="226" customFormat="1" ht="12" customHeight="1">
      <c r="A665" s="226" t="s">
        <v>616</v>
      </c>
      <c r="B665" s="245" t="s">
        <v>715</v>
      </c>
      <c r="C665" s="244">
        <v>9.0910000000000011</v>
      </c>
    </row>
    <row r="666" spans="1:3" s="226" customFormat="1" ht="12" customHeight="1">
      <c r="A666" s="226" t="s">
        <v>994</v>
      </c>
      <c r="B666" s="245" t="s">
        <v>876</v>
      </c>
      <c r="C666" s="244">
        <v>15.070999999999994</v>
      </c>
    </row>
    <row r="667" spans="1:3" s="226" customFormat="1" ht="12" customHeight="1">
      <c r="A667" s="226" t="s">
        <v>995</v>
      </c>
      <c r="B667" s="245" t="s">
        <v>1355</v>
      </c>
      <c r="C667" s="244">
        <v>4.3819999999999997</v>
      </c>
    </row>
    <row r="668" spans="1:3" s="226" customFormat="1" ht="12" customHeight="1">
      <c r="A668" s="226" t="s">
        <v>616</v>
      </c>
      <c r="B668" s="245" t="s">
        <v>1356</v>
      </c>
      <c r="C668" s="244">
        <v>12.917999999999997</v>
      </c>
    </row>
    <row r="669" spans="1:3" s="226" customFormat="1" ht="12" customHeight="1">
      <c r="A669" s="226" t="s">
        <v>616</v>
      </c>
      <c r="B669" s="245" t="s">
        <v>981</v>
      </c>
      <c r="C669" s="244">
        <v>12.528</v>
      </c>
    </row>
    <row r="670" spans="1:3" s="226" customFormat="1" ht="12" customHeight="1">
      <c r="A670" s="226" t="s">
        <v>616</v>
      </c>
      <c r="B670" s="245" t="s">
        <v>982</v>
      </c>
      <c r="C670" s="244">
        <v>0.55300000000000005</v>
      </c>
    </row>
    <row r="671" spans="1:3" s="226" customFormat="1" ht="12" customHeight="1">
      <c r="A671" s="226" t="s">
        <v>616</v>
      </c>
      <c r="B671" s="245" t="s">
        <v>893</v>
      </c>
      <c r="C671" s="244">
        <v>18.873999999999999</v>
      </c>
    </row>
    <row r="672" spans="1:3" s="226" customFormat="1" ht="12" customHeight="1">
      <c r="A672" s="226" t="s">
        <v>616</v>
      </c>
      <c r="B672" s="245" t="s">
        <v>996</v>
      </c>
      <c r="C672" s="244">
        <v>10.381999999999998</v>
      </c>
    </row>
    <row r="673" spans="1:3" s="226" customFormat="1" ht="12" customHeight="1">
      <c r="A673" s="226" t="s">
        <v>616</v>
      </c>
      <c r="B673" s="245" t="s">
        <v>1357</v>
      </c>
      <c r="C673" s="244">
        <v>1.113</v>
      </c>
    </row>
    <row r="674" spans="1:3" s="226" customFormat="1" ht="12" customHeight="1">
      <c r="A674" s="226" t="s">
        <v>616</v>
      </c>
      <c r="B674" s="245" t="s">
        <v>1358</v>
      </c>
      <c r="C674" s="244">
        <v>1.77</v>
      </c>
    </row>
    <row r="675" spans="1:3" s="226" customFormat="1" ht="12" customHeight="1">
      <c r="A675" s="226" t="s">
        <v>1359</v>
      </c>
      <c r="B675" s="245" t="s">
        <v>627</v>
      </c>
      <c r="C675" s="244">
        <v>1.425</v>
      </c>
    </row>
    <row r="676" spans="1:3" s="226" customFormat="1" ht="12" customHeight="1">
      <c r="A676" s="226" t="s">
        <v>997</v>
      </c>
      <c r="B676" s="245" t="s">
        <v>614</v>
      </c>
      <c r="C676" s="244">
        <v>1.472</v>
      </c>
    </row>
    <row r="677" spans="1:3" s="226" customFormat="1" ht="12" customHeight="1">
      <c r="A677" s="226" t="s">
        <v>315</v>
      </c>
      <c r="B677" s="245" t="s">
        <v>998</v>
      </c>
      <c r="C677" s="244">
        <v>3.12</v>
      </c>
    </row>
    <row r="678" spans="1:3" s="226" customFormat="1" ht="12" customHeight="1">
      <c r="A678" s="226" t="s">
        <v>616</v>
      </c>
      <c r="B678" s="245" t="s">
        <v>699</v>
      </c>
      <c r="C678" s="244">
        <v>4.7519999999999998</v>
      </c>
    </row>
    <row r="679" spans="1:3" s="226" customFormat="1" ht="12" customHeight="1">
      <c r="A679" s="226" t="s">
        <v>616</v>
      </c>
      <c r="B679" s="245" t="s">
        <v>981</v>
      </c>
      <c r="C679" s="244">
        <v>9.7620000000000005</v>
      </c>
    </row>
    <row r="680" spans="1:3" s="226" customFormat="1" ht="12" customHeight="1">
      <c r="A680" s="226" t="s">
        <v>616</v>
      </c>
      <c r="B680" s="245" t="s">
        <v>999</v>
      </c>
      <c r="C680" s="244">
        <v>20.586000000000002</v>
      </c>
    </row>
    <row r="681" spans="1:3" s="226" customFormat="1" ht="12" customHeight="1">
      <c r="A681" s="226" t="s">
        <v>616</v>
      </c>
      <c r="B681" s="245" t="s">
        <v>384</v>
      </c>
      <c r="C681" s="244">
        <v>0.626</v>
      </c>
    </row>
    <row r="682" spans="1:3" s="226" customFormat="1" ht="12" customHeight="1">
      <c r="A682" s="226" t="s">
        <v>616</v>
      </c>
      <c r="B682" s="245" t="s">
        <v>385</v>
      </c>
      <c r="C682" s="244">
        <v>30.935999999999996</v>
      </c>
    </row>
    <row r="683" spans="1:3" s="226" customFormat="1" ht="12" customHeight="1">
      <c r="A683" s="226" t="s">
        <v>616</v>
      </c>
      <c r="B683" s="245" t="s">
        <v>386</v>
      </c>
      <c r="C683" s="244">
        <v>0.41899999999999998</v>
      </c>
    </row>
    <row r="684" spans="1:3" s="226" customFormat="1" ht="12" customHeight="1">
      <c r="A684" s="226" t="s">
        <v>616</v>
      </c>
      <c r="B684" s="245" t="s">
        <v>651</v>
      </c>
      <c r="C684" s="244">
        <v>46.118000000000009</v>
      </c>
    </row>
    <row r="685" spans="1:3" s="226" customFormat="1" ht="12" customHeight="1">
      <c r="A685" s="226" t="s">
        <v>616</v>
      </c>
      <c r="B685" s="245" t="s">
        <v>893</v>
      </c>
      <c r="C685" s="244">
        <v>222.29</v>
      </c>
    </row>
    <row r="686" spans="1:3" s="226" customFormat="1" ht="12" customHeight="1">
      <c r="A686" s="226" t="s">
        <v>616</v>
      </c>
      <c r="B686" s="245" t="s">
        <v>1000</v>
      </c>
      <c r="C686" s="244">
        <v>206.066</v>
      </c>
    </row>
    <row r="687" spans="1:3" s="226" customFormat="1" ht="12" customHeight="1">
      <c r="A687" s="226" t="s">
        <v>616</v>
      </c>
      <c r="B687" s="245" t="s">
        <v>986</v>
      </c>
      <c r="C687" s="244">
        <v>403.27199999999999</v>
      </c>
    </row>
    <row r="688" spans="1:3" s="226" customFormat="1" ht="12" customHeight="1">
      <c r="A688" s="226" t="s">
        <v>616</v>
      </c>
      <c r="B688" s="245" t="s">
        <v>1001</v>
      </c>
      <c r="C688" s="244">
        <v>1.1859999999999999</v>
      </c>
    </row>
    <row r="689" spans="1:4" s="226" customFormat="1" ht="12" customHeight="1">
      <c r="A689" s="226" t="s">
        <v>616</v>
      </c>
      <c r="B689" s="245" t="s">
        <v>1002</v>
      </c>
      <c r="C689" s="244">
        <v>55.493999999999986</v>
      </c>
    </row>
    <row r="690" spans="1:4" s="226" customFormat="1" ht="12" customHeight="1">
      <c r="A690" s="226" t="s">
        <v>616</v>
      </c>
      <c r="B690" s="245" t="s">
        <v>908</v>
      </c>
      <c r="C690" s="244">
        <v>0.71099999999999997</v>
      </c>
    </row>
    <row r="691" spans="1:4" s="226" customFormat="1" ht="12" customHeight="1">
      <c r="A691" s="226" t="s">
        <v>616</v>
      </c>
      <c r="B691" s="245" t="s">
        <v>1003</v>
      </c>
      <c r="C691" s="244">
        <v>629.52000000000044</v>
      </c>
    </row>
    <row r="692" spans="1:4" s="218" customFormat="1" ht="12" customHeight="1">
      <c r="A692" s="226" t="s">
        <v>616</v>
      </c>
      <c r="B692" s="245" t="s">
        <v>909</v>
      </c>
      <c r="C692" s="244">
        <v>0.17399999999999999</v>
      </c>
      <c r="D692" s="226"/>
    </row>
    <row r="693" spans="1:4" ht="12" customHeight="1">
      <c r="A693" s="226" t="s">
        <v>616</v>
      </c>
      <c r="B693" s="245" t="s">
        <v>1352</v>
      </c>
      <c r="C693" s="244">
        <v>125.51899999999998</v>
      </c>
    </row>
    <row r="694" spans="1:4" ht="12" customHeight="1">
      <c r="A694" s="226" t="s">
        <v>616</v>
      </c>
      <c r="B694" s="245" t="s">
        <v>1360</v>
      </c>
      <c r="C694" s="244">
        <v>5.5729999999999995</v>
      </c>
    </row>
    <row r="695" spans="1:4" ht="12" customHeight="1">
      <c r="A695" s="226" t="s">
        <v>616</v>
      </c>
      <c r="B695" s="245" t="s">
        <v>1007</v>
      </c>
      <c r="C695" s="244">
        <v>22.995000000000001</v>
      </c>
    </row>
    <row r="696" spans="1:4" ht="12" customHeight="1">
      <c r="A696" s="226" t="s">
        <v>1361</v>
      </c>
      <c r="B696" s="245" t="s">
        <v>1362</v>
      </c>
      <c r="C696" s="244">
        <v>9.58</v>
      </c>
    </row>
    <row r="697" spans="1:4">
      <c r="A697" s="226" t="s">
        <v>1004</v>
      </c>
      <c r="B697" s="245" t="s">
        <v>1062</v>
      </c>
      <c r="C697" s="244">
        <v>1.0070000000000001</v>
      </c>
    </row>
    <row r="698" spans="1:4">
      <c r="A698" s="226" t="s">
        <v>616</v>
      </c>
      <c r="B698" s="245" t="s">
        <v>979</v>
      </c>
      <c r="C698" s="244">
        <v>0.38600000000000001</v>
      </c>
    </row>
    <row r="699" spans="1:4">
      <c r="A699" s="226" t="s">
        <v>616</v>
      </c>
      <c r="B699" s="245" t="s">
        <v>614</v>
      </c>
      <c r="C699" s="244">
        <v>54.001000000000005</v>
      </c>
    </row>
    <row r="700" spans="1:4">
      <c r="A700" s="226" t="s">
        <v>616</v>
      </c>
      <c r="B700" s="245" t="s">
        <v>900</v>
      </c>
      <c r="C700" s="244">
        <v>1122.7940000000003</v>
      </c>
    </row>
    <row r="701" spans="1:4">
      <c r="A701" s="226" t="s">
        <v>1006</v>
      </c>
      <c r="B701" s="245" t="s">
        <v>696</v>
      </c>
      <c r="C701" s="244">
        <v>298.96100000000001</v>
      </c>
    </row>
    <row r="702" spans="1:4">
      <c r="A702" s="226" t="s">
        <v>616</v>
      </c>
      <c r="B702" s="245" t="s">
        <v>1007</v>
      </c>
      <c r="C702" s="244">
        <v>285.55199999999996</v>
      </c>
    </row>
    <row r="703" spans="1:4">
      <c r="A703" s="226" t="s">
        <v>366</v>
      </c>
      <c r="B703" s="245" t="s">
        <v>365</v>
      </c>
      <c r="C703" s="244">
        <v>1576.5020000000004</v>
      </c>
    </row>
    <row r="704" spans="1:4">
      <c r="A704" s="226" t="s">
        <v>616</v>
      </c>
      <c r="B704" s="245" t="s">
        <v>1363</v>
      </c>
      <c r="C704" s="244">
        <v>3.48</v>
      </c>
    </row>
    <row r="705" spans="1:3">
      <c r="A705" s="226" t="s">
        <v>1008</v>
      </c>
      <c r="B705" s="245" t="s">
        <v>1364</v>
      </c>
      <c r="C705" s="244">
        <v>3.2869999999999999</v>
      </c>
    </row>
    <row r="706" spans="1:3">
      <c r="A706" s="226" t="s">
        <v>616</v>
      </c>
      <c r="B706" s="245" t="s">
        <v>1009</v>
      </c>
      <c r="C706" s="244">
        <v>44.925000000000004</v>
      </c>
    </row>
    <row r="707" spans="1:3">
      <c r="A707" s="226" t="s">
        <v>616</v>
      </c>
      <c r="B707" s="245" t="s">
        <v>1010</v>
      </c>
      <c r="C707" s="244">
        <v>98.995000000000019</v>
      </c>
    </row>
    <row r="708" spans="1:3">
      <c r="A708" s="226" t="s">
        <v>616</v>
      </c>
      <c r="B708" s="245" t="s">
        <v>1011</v>
      </c>
      <c r="C708" s="244">
        <v>37.351000000000013</v>
      </c>
    </row>
    <row r="709" spans="1:3">
      <c r="A709" s="226" t="s">
        <v>367</v>
      </c>
      <c r="B709" s="245" t="s">
        <v>365</v>
      </c>
      <c r="C709" s="244">
        <v>2082.0300000000016</v>
      </c>
    </row>
    <row r="710" spans="1:3">
      <c r="A710" s="226" t="s">
        <v>616</v>
      </c>
      <c r="B710" s="245" t="s">
        <v>1365</v>
      </c>
      <c r="C710" s="244">
        <v>8.9640000000000004</v>
      </c>
    </row>
    <row r="711" spans="1:3">
      <c r="A711" s="226" t="s">
        <v>1012</v>
      </c>
      <c r="B711" s="245" t="s">
        <v>674</v>
      </c>
      <c r="C711" s="244">
        <v>8.9550000000000001</v>
      </c>
    </row>
    <row r="712" spans="1:3">
      <c r="A712" s="226" t="s">
        <v>616</v>
      </c>
      <c r="B712" s="245" t="s">
        <v>1013</v>
      </c>
      <c r="C712" s="244">
        <v>4.0599999999999996</v>
      </c>
    </row>
    <row r="713" spans="1:3">
      <c r="A713" s="226" t="s">
        <v>616</v>
      </c>
      <c r="B713" s="245" t="s">
        <v>365</v>
      </c>
      <c r="C713" s="244">
        <v>5.9399999999999995</v>
      </c>
    </row>
    <row r="714" spans="1:3">
      <c r="A714" s="226" t="s">
        <v>616</v>
      </c>
      <c r="B714" s="245" t="s">
        <v>1010</v>
      </c>
      <c r="C714" s="244">
        <v>27.2</v>
      </c>
    </row>
    <row r="715" spans="1:3">
      <c r="A715" s="226" t="s">
        <v>328</v>
      </c>
      <c r="B715" s="245" t="s">
        <v>327</v>
      </c>
      <c r="C715" s="244">
        <v>2233.898000000001</v>
      </c>
    </row>
    <row r="716" spans="1:3">
      <c r="A716" s="226" t="s">
        <v>616</v>
      </c>
      <c r="B716" s="245" t="s">
        <v>329</v>
      </c>
      <c r="C716" s="244">
        <v>74.688000000000002</v>
      </c>
    </row>
    <row r="717" spans="1:3">
      <c r="A717" s="226" t="s">
        <v>616</v>
      </c>
      <c r="B717" s="245" t="s">
        <v>332</v>
      </c>
      <c r="C717" s="244">
        <v>12.286000000000001</v>
      </c>
    </row>
    <row r="718" spans="1:3">
      <c r="A718" s="226" t="s">
        <v>1016</v>
      </c>
      <c r="B718" s="245" t="s">
        <v>1017</v>
      </c>
      <c r="C718" s="244">
        <v>41.701000000000008</v>
      </c>
    </row>
    <row r="719" spans="1:3">
      <c r="A719" s="226" t="s">
        <v>616</v>
      </c>
      <c r="B719" s="245" t="s">
        <v>327</v>
      </c>
      <c r="C719" s="244">
        <v>3.1589999999999998</v>
      </c>
    </row>
    <row r="720" spans="1:3">
      <c r="A720" s="226" t="s">
        <v>616</v>
      </c>
      <c r="B720" s="245" t="s">
        <v>329</v>
      </c>
      <c r="C720" s="244">
        <v>8.4740000000000002</v>
      </c>
    </row>
    <row r="721" spans="1:3">
      <c r="A721" s="226" t="s">
        <v>616</v>
      </c>
      <c r="B721" s="245" t="s">
        <v>1018</v>
      </c>
      <c r="C721" s="244">
        <v>73.282999999999987</v>
      </c>
    </row>
    <row r="722" spans="1:3">
      <c r="A722" s="226" t="s">
        <v>1366</v>
      </c>
      <c r="B722" s="245" t="s">
        <v>327</v>
      </c>
      <c r="C722" s="244">
        <v>1.179</v>
      </c>
    </row>
    <row r="723" spans="1:3">
      <c r="A723" s="226" t="s">
        <v>1367</v>
      </c>
      <c r="B723" s="245" t="s">
        <v>1368</v>
      </c>
      <c r="C723" s="244">
        <v>1.143</v>
      </c>
    </row>
    <row r="724" spans="1:3">
      <c r="A724" s="226" t="s">
        <v>1019</v>
      </c>
      <c r="B724" s="245" t="s">
        <v>891</v>
      </c>
      <c r="C724" s="244">
        <v>115.45700000000001</v>
      </c>
    </row>
    <row r="725" spans="1:3">
      <c r="A725" s="226" t="s">
        <v>616</v>
      </c>
      <c r="B725" s="245" t="s">
        <v>892</v>
      </c>
      <c r="C725" s="244">
        <v>67.150999999999996</v>
      </c>
    </row>
    <row r="726" spans="1:3">
      <c r="A726" s="226" t="s">
        <v>616</v>
      </c>
      <c r="B726" s="245" t="s">
        <v>359</v>
      </c>
      <c r="C726" s="244">
        <v>31.681000000000001</v>
      </c>
    </row>
    <row r="727" spans="1:3">
      <c r="A727" s="226" t="s">
        <v>616</v>
      </c>
      <c r="B727" s="245" t="s">
        <v>1198</v>
      </c>
      <c r="C727" s="244">
        <v>116.39799999999998</v>
      </c>
    </row>
    <row r="728" spans="1:3">
      <c r="A728" s="226" t="s">
        <v>616</v>
      </c>
      <c r="B728" s="245" t="s">
        <v>763</v>
      </c>
      <c r="C728" s="244">
        <v>12.58</v>
      </c>
    </row>
    <row r="729" spans="1:3">
      <c r="A729" s="226" t="s">
        <v>1021</v>
      </c>
      <c r="B729" s="245" t="s">
        <v>1198</v>
      </c>
      <c r="C729" s="244">
        <v>28.916000000000004</v>
      </c>
    </row>
    <row r="730" spans="1:3">
      <c r="A730" s="226" t="s">
        <v>616</v>
      </c>
      <c r="B730" s="245" t="s">
        <v>1022</v>
      </c>
      <c r="C730" s="244">
        <v>1.6220000000000001</v>
      </c>
    </row>
    <row r="731" spans="1:3">
      <c r="A731" s="226" t="s">
        <v>616</v>
      </c>
      <c r="B731" s="245" t="s">
        <v>633</v>
      </c>
      <c r="C731" s="244">
        <v>1.61</v>
      </c>
    </row>
    <row r="732" spans="1:3">
      <c r="A732" s="226" t="s">
        <v>1023</v>
      </c>
      <c r="B732" s="245" t="s">
        <v>1024</v>
      </c>
      <c r="C732" s="244">
        <v>42.464000000000006</v>
      </c>
    </row>
    <row r="733" spans="1:3">
      <c r="A733" s="226" t="s">
        <v>616</v>
      </c>
      <c r="B733" s="245" t="s">
        <v>1369</v>
      </c>
      <c r="C733" s="244">
        <v>0.73499999999999999</v>
      </c>
    </row>
    <row r="734" spans="1:3">
      <c r="A734" s="226" t="s">
        <v>616</v>
      </c>
      <c r="B734" s="245" t="s">
        <v>892</v>
      </c>
      <c r="C734" s="244">
        <v>9.0869999999999997</v>
      </c>
    </row>
    <row r="735" spans="1:3">
      <c r="A735" s="226" t="s">
        <v>616</v>
      </c>
      <c r="B735" s="245" t="s">
        <v>766</v>
      </c>
      <c r="C735" s="244">
        <v>50.000000000000014</v>
      </c>
    </row>
    <row r="736" spans="1:3">
      <c r="A736" s="226" t="s">
        <v>1025</v>
      </c>
      <c r="B736" s="245" t="s">
        <v>1020</v>
      </c>
      <c r="C736" s="244">
        <v>77.729000000000013</v>
      </c>
    </row>
    <row r="737" spans="1:3">
      <c r="A737" s="226" t="s">
        <v>1370</v>
      </c>
      <c r="B737" s="245" t="s">
        <v>1196</v>
      </c>
      <c r="C737" s="244">
        <v>13.73</v>
      </c>
    </row>
    <row r="738" spans="1:3">
      <c r="A738" s="226" t="s">
        <v>360</v>
      </c>
      <c r="B738" s="245" t="s">
        <v>1196</v>
      </c>
      <c r="C738" s="244">
        <v>1.7569999999999999</v>
      </c>
    </row>
    <row r="739" spans="1:3">
      <c r="A739" s="226" t="s">
        <v>616</v>
      </c>
      <c r="B739" s="245" t="s">
        <v>359</v>
      </c>
      <c r="C739" s="244">
        <v>3.1429999999999998</v>
      </c>
    </row>
    <row r="740" spans="1:3">
      <c r="A740" s="226" t="s">
        <v>1371</v>
      </c>
      <c r="B740" s="245" t="s">
        <v>230</v>
      </c>
      <c r="C740" s="244">
        <v>0.61</v>
      </c>
    </row>
    <row r="741" spans="1:3">
      <c r="A741" s="226" t="s">
        <v>247</v>
      </c>
      <c r="B741" s="245" t="s">
        <v>853</v>
      </c>
      <c r="C741" s="244">
        <v>37.544999999999995</v>
      </c>
    </row>
    <row r="742" spans="1:3">
      <c r="A742" s="226" t="s">
        <v>616</v>
      </c>
      <c r="B742" s="245" t="s">
        <v>246</v>
      </c>
      <c r="C742" s="244">
        <v>1299.3580000000002</v>
      </c>
    </row>
    <row r="743" spans="1:3">
      <c r="A743" s="226" t="s">
        <v>616</v>
      </c>
      <c r="B743" s="245" t="s">
        <v>1026</v>
      </c>
      <c r="C743" s="244">
        <v>2.2300000000000004</v>
      </c>
    </row>
    <row r="744" spans="1:3">
      <c r="A744" s="226" t="s">
        <v>616</v>
      </c>
      <c r="B744" s="245" t="s">
        <v>722</v>
      </c>
      <c r="C744" s="244">
        <v>88.182999999999993</v>
      </c>
    </row>
    <row r="745" spans="1:3">
      <c r="A745" s="226" t="s">
        <v>616</v>
      </c>
      <c r="B745" s="245" t="s">
        <v>1372</v>
      </c>
      <c r="C745" s="244">
        <v>1.1819999999999999</v>
      </c>
    </row>
    <row r="746" spans="1:3">
      <c r="A746" s="226" t="s">
        <v>616</v>
      </c>
      <c r="B746" s="245" t="s">
        <v>435</v>
      </c>
      <c r="C746" s="244">
        <v>251.72299999999984</v>
      </c>
    </row>
    <row r="747" spans="1:3">
      <c r="A747" s="226" t="s">
        <v>1027</v>
      </c>
      <c r="B747" s="245" t="s">
        <v>1028</v>
      </c>
      <c r="C747" s="244">
        <v>2.5139999999999998</v>
      </c>
    </row>
    <row r="748" spans="1:3">
      <c r="A748" s="226" t="s">
        <v>616</v>
      </c>
      <c r="B748" s="245" t="s">
        <v>1029</v>
      </c>
      <c r="C748" s="244">
        <v>163.60600000000005</v>
      </c>
    </row>
    <row r="749" spans="1:3">
      <c r="A749" s="226" t="s">
        <v>1030</v>
      </c>
      <c r="B749" s="245" t="s">
        <v>1031</v>
      </c>
      <c r="C749" s="244">
        <v>35.154999999999987</v>
      </c>
    </row>
    <row r="750" spans="1:3">
      <c r="A750" s="226" t="s">
        <v>1032</v>
      </c>
      <c r="B750" s="245" t="s">
        <v>633</v>
      </c>
      <c r="C750" s="244">
        <v>150.65700000000001</v>
      </c>
    </row>
    <row r="751" spans="1:3">
      <c r="A751" s="226" t="s">
        <v>1033</v>
      </c>
      <c r="B751" s="245" t="s">
        <v>658</v>
      </c>
      <c r="C751" s="244">
        <v>0.752</v>
      </c>
    </row>
    <row r="752" spans="1:3">
      <c r="A752" s="226" t="s">
        <v>616</v>
      </c>
      <c r="B752" s="245" t="s">
        <v>1034</v>
      </c>
      <c r="C752" s="244">
        <v>2.8740000000000006</v>
      </c>
    </row>
    <row r="753" spans="1:3">
      <c r="A753" s="226" t="s">
        <v>616</v>
      </c>
      <c r="B753" s="245" t="s">
        <v>1035</v>
      </c>
      <c r="C753" s="244">
        <v>18.873000000000005</v>
      </c>
    </row>
    <row r="754" spans="1:3">
      <c r="A754" s="226" t="s">
        <v>616</v>
      </c>
      <c r="B754" s="245" t="s">
        <v>1036</v>
      </c>
      <c r="C754" s="244">
        <v>35.950000000000003</v>
      </c>
    </row>
    <row r="755" spans="1:3">
      <c r="A755" s="226" t="s">
        <v>1037</v>
      </c>
      <c r="B755" s="245" t="s">
        <v>636</v>
      </c>
      <c r="C755" s="244">
        <v>53.079000000000001</v>
      </c>
    </row>
    <row r="756" spans="1:3">
      <c r="A756" s="226" t="s">
        <v>1373</v>
      </c>
      <c r="B756" s="245" t="s">
        <v>1374</v>
      </c>
      <c r="C756" s="244">
        <v>25.478400000000001</v>
      </c>
    </row>
    <row r="757" spans="1:3">
      <c r="A757" s="226" t="s">
        <v>1038</v>
      </c>
      <c r="B757" s="245" t="s">
        <v>1039</v>
      </c>
      <c r="C757" s="244">
        <v>132.87699999999998</v>
      </c>
    </row>
    <row r="758" spans="1:3">
      <c r="A758" s="226" t="s">
        <v>616</v>
      </c>
      <c r="B758" s="245" t="s">
        <v>1040</v>
      </c>
      <c r="C758" s="244">
        <v>13.6</v>
      </c>
    </row>
    <row r="759" spans="1:3">
      <c r="A759" s="226" t="s">
        <v>616</v>
      </c>
      <c r="B759" s="245" t="s">
        <v>1041</v>
      </c>
      <c r="C759" s="244">
        <v>377.47199999999998</v>
      </c>
    </row>
    <row r="760" spans="1:3">
      <c r="A760" s="226" t="s">
        <v>616</v>
      </c>
      <c r="B760" s="245" t="s">
        <v>459</v>
      </c>
      <c r="C760" s="244">
        <v>2.95</v>
      </c>
    </row>
    <row r="761" spans="1:3">
      <c r="A761" s="226" t="s">
        <v>211</v>
      </c>
      <c r="B761" s="245" t="s">
        <v>210</v>
      </c>
      <c r="C761" s="244">
        <v>35.97</v>
      </c>
    </row>
    <row r="762" spans="1:3">
      <c r="A762" s="226" t="s">
        <v>616</v>
      </c>
      <c r="B762" s="245" t="s">
        <v>240</v>
      </c>
      <c r="C762" s="244">
        <v>232.749</v>
      </c>
    </row>
    <row r="763" spans="1:3">
      <c r="A763" s="226" t="s">
        <v>616</v>
      </c>
      <c r="B763" s="245" t="s">
        <v>1375</v>
      </c>
      <c r="C763" s="244">
        <v>18.209</v>
      </c>
    </row>
    <row r="764" spans="1:3">
      <c r="A764" s="226" t="s">
        <v>616</v>
      </c>
      <c r="B764" s="245" t="s">
        <v>1042</v>
      </c>
      <c r="C764" s="244">
        <v>9.8360000000000003</v>
      </c>
    </row>
    <row r="765" spans="1:3">
      <c r="A765" s="226" t="s">
        <v>616</v>
      </c>
      <c r="B765" s="245" t="s">
        <v>838</v>
      </c>
      <c r="C765" s="244">
        <v>22.667999999999999</v>
      </c>
    </row>
    <row r="766" spans="1:3">
      <c r="A766" s="226" t="s">
        <v>402</v>
      </c>
      <c r="B766" s="245" t="s">
        <v>1376</v>
      </c>
      <c r="C766" s="244">
        <v>3.1440000000000001</v>
      </c>
    </row>
    <row r="767" spans="1:3">
      <c r="A767" s="226" t="s">
        <v>616</v>
      </c>
      <c r="B767" s="245" t="s">
        <v>1043</v>
      </c>
      <c r="C767" s="244">
        <v>2.5500000000000007</v>
      </c>
    </row>
    <row r="768" spans="1:3">
      <c r="A768" s="226" t="s">
        <v>616</v>
      </c>
      <c r="B768" s="245" t="s">
        <v>401</v>
      </c>
      <c r="C768" s="244">
        <v>183.53899999999993</v>
      </c>
    </row>
    <row r="769" spans="1:3">
      <c r="A769" s="226" t="s">
        <v>1377</v>
      </c>
      <c r="B769" s="245" t="s">
        <v>1378</v>
      </c>
      <c r="C769" s="244">
        <v>0.48899999999999999</v>
      </c>
    </row>
    <row r="770" spans="1:3">
      <c r="A770" s="226" t="s">
        <v>1044</v>
      </c>
      <c r="B770" s="245" t="s">
        <v>1045</v>
      </c>
      <c r="C770" s="244">
        <v>4.1040000000000001</v>
      </c>
    </row>
    <row r="771" spans="1:3">
      <c r="A771" s="226" t="s">
        <v>1046</v>
      </c>
      <c r="B771" s="245" t="s">
        <v>447</v>
      </c>
      <c r="C771" s="244">
        <v>24.389000000000003</v>
      </c>
    </row>
    <row r="772" spans="1:3">
      <c r="A772" s="226" t="s">
        <v>616</v>
      </c>
      <c r="B772" s="245" t="s">
        <v>1047</v>
      </c>
      <c r="C772" s="244">
        <v>0.81799999999999995</v>
      </c>
    </row>
    <row r="773" spans="1:3">
      <c r="A773" s="226" t="s">
        <v>1048</v>
      </c>
      <c r="B773" s="245" t="s">
        <v>1049</v>
      </c>
      <c r="C773" s="244">
        <v>7.3629999999999995</v>
      </c>
    </row>
    <row r="774" spans="1:3">
      <c r="A774" s="226" t="s">
        <v>616</v>
      </c>
      <c r="B774" s="245" t="s">
        <v>1051</v>
      </c>
      <c r="C774" s="244">
        <v>10.256999999999998</v>
      </c>
    </row>
    <row r="775" spans="1:3">
      <c r="A775" s="226" t="s">
        <v>1379</v>
      </c>
      <c r="B775" s="245" t="s">
        <v>1347</v>
      </c>
      <c r="C775" s="244">
        <v>115.53400000000001</v>
      </c>
    </row>
    <row r="776" spans="1:3">
      <c r="A776" s="226" t="s">
        <v>412</v>
      </c>
      <c r="B776" s="245" t="s">
        <v>838</v>
      </c>
      <c r="C776" s="244">
        <v>146.90499999999997</v>
      </c>
    </row>
    <row r="777" spans="1:3">
      <c r="A777" s="226" t="s">
        <v>616</v>
      </c>
      <c r="B777" s="245" t="s">
        <v>411</v>
      </c>
      <c r="C777" s="244">
        <v>248.84599999999998</v>
      </c>
    </row>
    <row r="778" spans="1:3">
      <c r="A778" s="226" t="s">
        <v>616</v>
      </c>
      <c r="B778" s="245" t="s">
        <v>1052</v>
      </c>
      <c r="C778" s="244">
        <v>46.103999999999999</v>
      </c>
    </row>
    <row r="779" spans="1:3">
      <c r="A779" s="226" t="s">
        <v>252</v>
      </c>
      <c r="B779" s="245" t="s">
        <v>294</v>
      </c>
      <c r="C779" s="244">
        <v>0.308</v>
      </c>
    </row>
    <row r="780" spans="1:3">
      <c r="A780" s="226" t="s">
        <v>616</v>
      </c>
      <c r="B780" s="245" t="s">
        <v>1340</v>
      </c>
      <c r="C780" s="244">
        <v>1.6600000000000001</v>
      </c>
    </row>
    <row r="781" spans="1:3">
      <c r="A781" s="226" t="s">
        <v>616</v>
      </c>
      <c r="B781" s="245" t="s">
        <v>439</v>
      </c>
      <c r="C781" s="244">
        <v>25.112000000000005</v>
      </c>
    </row>
    <row r="782" spans="1:3">
      <c r="A782" s="226" t="s">
        <v>1380</v>
      </c>
      <c r="B782" s="245" t="s">
        <v>696</v>
      </c>
      <c r="C782" s="244">
        <v>8.7479999999999993</v>
      </c>
    </row>
    <row r="783" spans="1:3">
      <c r="A783" s="226" t="s">
        <v>1055</v>
      </c>
      <c r="B783" s="245" t="s">
        <v>344</v>
      </c>
      <c r="C783" s="244">
        <v>17.695999999999998</v>
      </c>
    </row>
    <row r="784" spans="1:3">
      <c r="A784" s="226" t="s">
        <v>616</v>
      </c>
      <c r="B784" s="245" t="s">
        <v>1056</v>
      </c>
      <c r="C784" s="244">
        <v>2.6110000000000002</v>
      </c>
    </row>
    <row r="785" spans="1:3">
      <c r="A785" s="226" t="s">
        <v>1057</v>
      </c>
      <c r="B785" s="245" t="s">
        <v>1058</v>
      </c>
      <c r="C785" s="244">
        <v>6.76</v>
      </c>
    </row>
    <row r="786" spans="1:3">
      <c r="A786" s="226" t="s">
        <v>1381</v>
      </c>
      <c r="B786" s="245" t="s">
        <v>1382</v>
      </c>
      <c r="C786" s="244">
        <v>52.579000000000001</v>
      </c>
    </row>
    <row r="787" spans="1:3">
      <c r="A787" s="226" t="s">
        <v>1059</v>
      </c>
      <c r="B787" s="245" t="s">
        <v>1060</v>
      </c>
      <c r="C787" s="244">
        <v>4.0840000000000005</v>
      </c>
    </row>
    <row r="788" spans="1:3">
      <c r="A788" s="226" t="s">
        <v>1061</v>
      </c>
      <c r="B788" s="245" t="s">
        <v>1062</v>
      </c>
      <c r="C788" s="244">
        <v>31.78</v>
      </c>
    </row>
    <row r="789" spans="1:3">
      <c r="A789" s="226" t="s">
        <v>616</v>
      </c>
      <c r="B789" s="245" t="s">
        <v>246</v>
      </c>
      <c r="C789" s="244">
        <v>4.41</v>
      </c>
    </row>
    <row r="790" spans="1:3">
      <c r="A790" s="226" t="s">
        <v>616</v>
      </c>
      <c r="B790" s="245" t="s">
        <v>695</v>
      </c>
      <c r="C790" s="244">
        <v>7.8</v>
      </c>
    </row>
    <row r="791" spans="1:3">
      <c r="A791" s="226" t="s">
        <v>1383</v>
      </c>
      <c r="B791" s="245" t="s">
        <v>1226</v>
      </c>
      <c r="C791" s="244">
        <v>0.86</v>
      </c>
    </row>
    <row r="792" spans="1:3">
      <c r="A792" s="226" t="s">
        <v>1063</v>
      </c>
      <c r="B792" s="245" t="s">
        <v>1064</v>
      </c>
      <c r="C792" s="244">
        <v>1.32</v>
      </c>
    </row>
    <row r="793" spans="1:3">
      <c r="A793" s="226" t="s">
        <v>1065</v>
      </c>
      <c r="B793" s="245" t="s">
        <v>722</v>
      </c>
      <c r="C793" s="244">
        <v>18.395</v>
      </c>
    </row>
    <row r="794" spans="1:3">
      <c r="A794" s="226" t="s">
        <v>616</v>
      </c>
      <c r="B794" s="245" t="s">
        <v>1066</v>
      </c>
      <c r="C794" s="244">
        <v>32.525999999999996</v>
      </c>
    </row>
    <row r="795" spans="1:3">
      <c r="A795" s="226" t="s">
        <v>616</v>
      </c>
      <c r="B795" s="245" t="s">
        <v>403</v>
      </c>
      <c r="C795" s="244">
        <v>0.75600000000000001</v>
      </c>
    </row>
    <row r="796" spans="1:3">
      <c r="A796" s="226" t="s">
        <v>616</v>
      </c>
      <c r="B796" s="245" t="s">
        <v>435</v>
      </c>
      <c r="C796" s="244">
        <v>26.560999999999996</v>
      </c>
    </row>
    <row r="797" spans="1:3">
      <c r="A797" s="226" t="s">
        <v>256</v>
      </c>
      <c r="B797" s="245" t="s">
        <v>255</v>
      </c>
      <c r="C797" s="244">
        <v>97.34099999999998</v>
      </c>
    </row>
    <row r="798" spans="1:3">
      <c r="A798" s="226" t="s">
        <v>616</v>
      </c>
      <c r="B798" s="245" t="s">
        <v>893</v>
      </c>
      <c r="C798" s="244">
        <v>3.113</v>
      </c>
    </row>
    <row r="799" spans="1:3">
      <c r="A799" s="226" t="s">
        <v>616</v>
      </c>
      <c r="B799" s="245" t="s">
        <v>429</v>
      </c>
      <c r="C799" s="244">
        <v>8.3330000000000002</v>
      </c>
    </row>
    <row r="800" spans="1:3">
      <c r="A800" s="226" t="s">
        <v>616</v>
      </c>
      <c r="B800" s="245" t="s">
        <v>1068</v>
      </c>
      <c r="C800" s="244">
        <v>6.2</v>
      </c>
    </row>
    <row r="801" spans="1:3">
      <c r="A801" s="226" t="s">
        <v>616</v>
      </c>
      <c r="B801" s="245" t="s">
        <v>768</v>
      </c>
      <c r="C801" s="244">
        <v>5.54</v>
      </c>
    </row>
    <row r="802" spans="1:3">
      <c r="A802" s="226" t="s">
        <v>616</v>
      </c>
      <c r="B802" s="245" t="s">
        <v>454</v>
      </c>
      <c r="C802" s="244">
        <v>3.335</v>
      </c>
    </row>
    <row r="803" spans="1:3">
      <c r="A803" s="226" t="s">
        <v>1069</v>
      </c>
      <c r="B803" s="245" t="s">
        <v>1070</v>
      </c>
      <c r="C803" s="244">
        <v>46.487000000000002</v>
      </c>
    </row>
    <row r="804" spans="1:3">
      <c r="A804" s="226" t="s">
        <v>616</v>
      </c>
      <c r="B804" s="245" t="s">
        <v>1071</v>
      </c>
      <c r="C804" s="244">
        <v>309.84499999999997</v>
      </c>
    </row>
    <row r="805" spans="1:3">
      <c r="A805" s="226" t="s">
        <v>616</v>
      </c>
      <c r="B805" s="245" t="s">
        <v>1298</v>
      </c>
      <c r="C805" s="244">
        <v>44.310999999999993</v>
      </c>
    </row>
    <row r="806" spans="1:3">
      <c r="A806" s="226" t="s">
        <v>1074</v>
      </c>
      <c r="B806" s="245" t="s">
        <v>876</v>
      </c>
      <c r="C806" s="244">
        <v>18.886000000000003</v>
      </c>
    </row>
    <row r="807" spans="1:3">
      <c r="A807" s="226" t="s">
        <v>616</v>
      </c>
      <c r="B807" s="245" t="s">
        <v>1075</v>
      </c>
      <c r="C807" s="244">
        <v>176.06099999999998</v>
      </c>
    </row>
    <row r="808" spans="1:3">
      <c r="A808" s="226" t="s">
        <v>616</v>
      </c>
      <c r="B808" s="245" t="s">
        <v>1076</v>
      </c>
      <c r="C808" s="244">
        <v>18.635000000000002</v>
      </c>
    </row>
    <row r="809" spans="1:3">
      <c r="A809" s="226" t="s">
        <v>616</v>
      </c>
      <c r="B809" s="245" t="s">
        <v>1078</v>
      </c>
      <c r="C809" s="244">
        <v>27.797000000000008</v>
      </c>
    </row>
    <row r="810" spans="1:3">
      <c r="A810" s="226" t="s">
        <v>616</v>
      </c>
      <c r="B810" s="245" t="s">
        <v>1384</v>
      </c>
      <c r="C810" s="244">
        <v>22.202000000000002</v>
      </c>
    </row>
    <row r="811" spans="1:3">
      <c r="A811" s="226" t="s">
        <v>616</v>
      </c>
      <c r="B811" s="245" t="s">
        <v>385</v>
      </c>
      <c r="C811" s="244">
        <v>6.3250000000000002</v>
      </c>
    </row>
    <row r="812" spans="1:3">
      <c r="A812" s="226" t="s">
        <v>616</v>
      </c>
      <c r="B812" s="245" t="s">
        <v>627</v>
      </c>
      <c r="C812" s="244">
        <v>9.379999999999999</v>
      </c>
    </row>
    <row r="813" spans="1:3">
      <c r="A813" s="226" t="s">
        <v>616</v>
      </c>
      <c r="B813" s="245" t="s">
        <v>985</v>
      </c>
      <c r="C813" s="244">
        <v>12.759</v>
      </c>
    </row>
    <row r="814" spans="1:3">
      <c r="A814" s="226" t="s">
        <v>616</v>
      </c>
      <c r="B814" s="245" t="s">
        <v>987</v>
      </c>
      <c r="C814" s="244">
        <v>42.825999999999993</v>
      </c>
    </row>
    <row r="815" spans="1:3">
      <c r="A815" s="226" t="s">
        <v>616</v>
      </c>
      <c r="B815" s="245" t="s">
        <v>1079</v>
      </c>
      <c r="C815" s="244">
        <v>371.95600000000007</v>
      </c>
    </row>
    <row r="816" spans="1:3">
      <c r="A816" s="226" t="s">
        <v>1385</v>
      </c>
      <c r="B816" s="245" t="s">
        <v>987</v>
      </c>
      <c r="C816" s="244">
        <v>20.490000000000002</v>
      </c>
    </row>
    <row r="817" spans="1:3">
      <c r="A817" s="226" t="s">
        <v>1080</v>
      </c>
      <c r="B817" s="245" t="s">
        <v>1079</v>
      </c>
      <c r="C817" s="244">
        <v>3.8660000000000001</v>
      </c>
    </row>
    <row r="818" spans="1:3">
      <c r="A818" s="226" t="s">
        <v>1386</v>
      </c>
      <c r="B818" s="245" t="s">
        <v>1079</v>
      </c>
      <c r="C818" s="244">
        <v>3.7549999999999999</v>
      </c>
    </row>
    <row r="819" spans="1:3">
      <c r="A819" s="226" t="s">
        <v>1387</v>
      </c>
      <c r="B819" s="245" t="s">
        <v>773</v>
      </c>
      <c r="C819" s="244">
        <v>2.0840000000000001</v>
      </c>
    </row>
    <row r="820" spans="1:3">
      <c r="A820" s="226" t="s">
        <v>616</v>
      </c>
      <c r="B820" s="245" t="s">
        <v>633</v>
      </c>
      <c r="C820" s="244">
        <v>2.36</v>
      </c>
    </row>
    <row r="821" spans="1:3">
      <c r="A821" s="226" t="s">
        <v>1388</v>
      </c>
      <c r="B821" s="245" t="s">
        <v>1226</v>
      </c>
      <c r="C821" s="244">
        <v>0.879</v>
      </c>
    </row>
    <row r="822" spans="1:3">
      <c r="A822" s="226" t="s">
        <v>245</v>
      </c>
      <c r="B822" s="245" t="s">
        <v>240</v>
      </c>
      <c r="C822" s="244">
        <v>2.7</v>
      </c>
    </row>
    <row r="823" spans="1:3">
      <c r="A823" s="226" t="s">
        <v>616</v>
      </c>
      <c r="B823" s="245" t="s">
        <v>244</v>
      </c>
      <c r="C823" s="244">
        <v>668.09399999999982</v>
      </c>
    </row>
    <row r="824" spans="1:3">
      <c r="A824" s="226" t="s">
        <v>616</v>
      </c>
      <c r="B824" s="245" t="s">
        <v>772</v>
      </c>
      <c r="C824" s="244">
        <v>1258.674</v>
      </c>
    </row>
    <row r="825" spans="1:3">
      <c r="A825" s="226" t="s">
        <v>616</v>
      </c>
      <c r="B825" s="245" t="s">
        <v>248</v>
      </c>
      <c r="C825" s="244">
        <v>11529.811000000007</v>
      </c>
    </row>
    <row r="826" spans="1:3">
      <c r="A826" s="226" t="s">
        <v>616</v>
      </c>
      <c r="B826" s="245" t="s">
        <v>419</v>
      </c>
      <c r="C826" s="244">
        <v>3.6519999999999997</v>
      </c>
    </row>
    <row r="827" spans="1:3">
      <c r="A827" s="226" t="s">
        <v>1083</v>
      </c>
      <c r="B827" s="245" t="s">
        <v>244</v>
      </c>
      <c r="C827" s="244">
        <v>210.30500000000001</v>
      </c>
    </row>
    <row r="828" spans="1:3">
      <c r="A828" s="226" t="s">
        <v>616</v>
      </c>
      <c r="B828" s="245" t="s">
        <v>248</v>
      </c>
      <c r="C828" s="244">
        <v>93.262</v>
      </c>
    </row>
    <row r="829" spans="1:3">
      <c r="A829" s="226" t="s">
        <v>1084</v>
      </c>
      <c r="B829" s="245" t="s">
        <v>772</v>
      </c>
      <c r="C829" s="244">
        <v>1.389</v>
      </c>
    </row>
    <row r="830" spans="1:3">
      <c r="A830" s="226" t="s">
        <v>1085</v>
      </c>
      <c r="B830" s="245" t="s">
        <v>675</v>
      </c>
      <c r="C830" s="244">
        <v>67.087999999999994</v>
      </c>
    </row>
    <row r="831" spans="1:3">
      <c r="A831" s="226" t="s">
        <v>616</v>
      </c>
      <c r="B831" s="245" t="s">
        <v>261</v>
      </c>
      <c r="C831" s="244">
        <v>102.24600000000002</v>
      </c>
    </row>
    <row r="832" spans="1:3">
      <c r="A832" s="226" t="s">
        <v>616</v>
      </c>
      <c r="B832" s="245" t="s">
        <v>667</v>
      </c>
      <c r="C832" s="244">
        <v>154.69700000000006</v>
      </c>
    </row>
    <row r="833" spans="1:3">
      <c r="A833" s="226" t="s">
        <v>616</v>
      </c>
      <c r="B833" s="245" t="s">
        <v>1389</v>
      </c>
      <c r="C833" s="244">
        <v>0.45800000000000002</v>
      </c>
    </row>
    <row r="834" spans="1:3">
      <c r="A834" s="226" t="s">
        <v>616</v>
      </c>
      <c r="B834" s="245" t="s">
        <v>678</v>
      </c>
      <c r="C834" s="244">
        <v>41.638000000000005</v>
      </c>
    </row>
    <row r="835" spans="1:3">
      <c r="A835" s="226" t="s">
        <v>616</v>
      </c>
      <c r="B835" s="245" t="s">
        <v>1086</v>
      </c>
      <c r="C835" s="244">
        <v>394.46899999999994</v>
      </c>
    </row>
    <row r="836" spans="1:3">
      <c r="A836" s="226" t="s">
        <v>1087</v>
      </c>
      <c r="B836" s="245" t="s">
        <v>675</v>
      </c>
      <c r="C836" s="244">
        <v>9.6349999999999998</v>
      </c>
    </row>
    <row r="837" spans="1:3">
      <c r="A837" s="226" t="s">
        <v>616</v>
      </c>
      <c r="B837" s="245" t="s">
        <v>667</v>
      </c>
      <c r="C837" s="244">
        <v>0.216</v>
      </c>
    </row>
    <row r="838" spans="1:3">
      <c r="A838" s="226" t="s">
        <v>1390</v>
      </c>
      <c r="B838" s="245" t="s">
        <v>678</v>
      </c>
      <c r="C838" s="244">
        <v>19.370999999999899</v>
      </c>
    </row>
    <row r="839" spans="1:3">
      <c r="A839" s="226" t="s">
        <v>371</v>
      </c>
      <c r="B839" s="245" t="s">
        <v>1092</v>
      </c>
      <c r="C839" s="244">
        <v>142.39799999999997</v>
      </c>
    </row>
    <row r="840" spans="1:3">
      <c r="A840" s="226" t="s">
        <v>616</v>
      </c>
      <c r="B840" s="245" t="s">
        <v>1093</v>
      </c>
      <c r="C840" s="244">
        <v>55.457000000000001</v>
      </c>
    </row>
    <row r="841" spans="1:3">
      <c r="A841" s="226" t="s">
        <v>616</v>
      </c>
      <c r="B841" s="245" t="s">
        <v>1094</v>
      </c>
      <c r="C841" s="244">
        <v>611.69499999999994</v>
      </c>
    </row>
    <row r="842" spans="1:3">
      <c r="A842" s="226" t="s">
        <v>616</v>
      </c>
      <c r="B842" s="245" t="s">
        <v>1095</v>
      </c>
      <c r="C842" s="244">
        <v>214.59399999999999</v>
      </c>
    </row>
    <row r="843" spans="1:3">
      <c r="A843" s="226" t="s">
        <v>616</v>
      </c>
      <c r="B843" s="245" t="s">
        <v>1285</v>
      </c>
      <c r="C843" s="244">
        <v>1.8859999999999999</v>
      </c>
    </row>
    <row r="844" spans="1:3">
      <c r="A844" s="226" t="s">
        <v>616</v>
      </c>
      <c r="B844" s="245" t="s">
        <v>830</v>
      </c>
      <c r="C844" s="244">
        <v>11.032999999999999</v>
      </c>
    </row>
    <row r="845" spans="1:3">
      <c r="A845" s="226" t="s">
        <v>616</v>
      </c>
      <c r="B845" s="245" t="s">
        <v>620</v>
      </c>
      <c r="C845" s="244">
        <v>10.559999999999999</v>
      </c>
    </row>
    <row r="846" spans="1:3">
      <c r="A846" s="226" t="s">
        <v>616</v>
      </c>
      <c r="B846" s="245" t="s">
        <v>622</v>
      </c>
      <c r="C846" s="244">
        <v>1653.9319999999996</v>
      </c>
    </row>
    <row r="847" spans="1:3">
      <c r="A847" s="226" t="s">
        <v>616</v>
      </c>
      <c r="B847" s="245" t="s">
        <v>842</v>
      </c>
      <c r="C847" s="244">
        <v>918.84799999999984</v>
      </c>
    </row>
    <row r="848" spans="1:3">
      <c r="A848" s="226" t="s">
        <v>616</v>
      </c>
      <c r="B848" s="245" t="s">
        <v>407</v>
      </c>
      <c r="C848" s="244">
        <v>1979.7889999999998</v>
      </c>
    </row>
    <row r="849" spans="1:3">
      <c r="A849" s="226" t="s">
        <v>616</v>
      </c>
      <c r="B849" s="245" t="s">
        <v>894</v>
      </c>
      <c r="C849" s="244">
        <v>684.70299999999986</v>
      </c>
    </row>
    <row r="850" spans="1:3">
      <c r="A850" s="226" t="s">
        <v>616</v>
      </c>
      <c r="B850" s="245" t="s">
        <v>1096</v>
      </c>
      <c r="C850" s="244">
        <v>3.12</v>
      </c>
    </row>
    <row r="851" spans="1:3">
      <c r="A851" s="226" t="s">
        <v>616</v>
      </c>
      <c r="B851" s="245" t="s">
        <v>440</v>
      </c>
      <c r="C851" s="244">
        <v>12910.700000000041</v>
      </c>
    </row>
    <row r="852" spans="1:3">
      <c r="A852" s="226" t="s">
        <v>616</v>
      </c>
      <c r="B852" s="245" t="s">
        <v>1391</v>
      </c>
      <c r="C852" s="244">
        <v>2.081</v>
      </c>
    </row>
    <row r="853" spans="1:3">
      <c r="A853" s="226" t="s">
        <v>616</v>
      </c>
      <c r="B853" s="245" t="s">
        <v>1097</v>
      </c>
      <c r="C853" s="244">
        <v>169.14099999999999</v>
      </c>
    </row>
    <row r="854" spans="1:3">
      <c r="A854" s="226" t="s">
        <v>616</v>
      </c>
      <c r="B854" s="245" t="s">
        <v>1098</v>
      </c>
      <c r="C854" s="244">
        <v>1.5830000000000002</v>
      </c>
    </row>
    <row r="855" spans="1:3">
      <c r="A855" s="226" t="s">
        <v>616</v>
      </c>
      <c r="B855" s="245" t="s">
        <v>442</v>
      </c>
      <c r="C855" s="244">
        <v>291.41899999999998</v>
      </c>
    </row>
    <row r="856" spans="1:3">
      <c r="A856" s="226" t="s">
        <v>616</v>
      </c>
      <c r="B856" s="245" t="s">
        <v>1099</v>
      </c>
      <c r="C856" s="244">
        <v>39.499000000000002</v>
      </c>
    </row>
    <row r="857" spans="1:3">
      <c r="A857" s="226" t="s">
        <v>616</v>
      </c>
      <c r="B857" s="245" t="s">
        <v>1100</v>
      </c>
      <c r="C857" s="244">
        <v>121.63600000000001</v>
      </c>
    </row>
    <row r="858" spans="1:3">
      <c r="A858" s="226" t="s">
        <v>616</v>
      </c>
      <c r="B858" s="245" t="s">
        <v>763</v>
      </c>
      <c r="C858" s="244">
        <v>6.0600000000000005</v>
      </c>
    </row>
    <row r="859" spans="1:3">
      <c r="A859" s="226" t="s">
        <v>1102</v>
      </c>
      <c r="B859" s="245" t="s">
        <v>1094</v>
      </c>
      <c r="C859" s="244">
        <v>59.835000000000008</v>
      </c>
    </row>
    <row r="860" spans="1:3">
      <c r="A860" s="226" t="s">
        <v>1103</v>
      </c>
      <c r="B860" s="245" t="s">
        <v>622</v>
      </c>
      <c r="C860" s="244">
        <v>16.2</v>
      </c>
    </row>
    <row r="861" spans="1:3">
      <c r="A861" s="226" t="s">
        <v>616</v>
      </c>
      <c r="B861" s="245" t="s">
        <v>842</v>
      </c>
      <c r="C861" s="244">
        <v>123.28999999999999</v>
      </c>
    </row>
    <row r="862" spans="1:3">
      <c r="A862" s="226" t="s">
        <v>616</v>
      </c>
      <c r="B862" s="245" t="s">
        <v>407</v>
      </c>
      <c r="C862" s="244">
        <v>51.599999999999994</v>
      </c>
    </row>
    <row r="863" spans="1:3">
      <c r="A863" s="226" t="s">
        <v>616</v>
      </c>
      <c r="B863" s="245" t="s">
        <v>440</v>
      </c>
      <c r="C863" s="244">
        <v>22.72</v>
      </c>
    </row>
    <row r="864" spans="1:3">
      <c r="A864" s="226" t="s">
        <v>616</v>
      </c>
      <c r="B864" s="245" t="s">
        <v>1097</v>
      </c>
      <c r="C864" s="244">
        <v>12.47</v>
      </c>
    </row>
    <row r="865" spans="1:3">
      <c r="A865" s="226" t="s">
        <v>616</v>
      </c>
      <c r="B865" s="245" t="s">
        <v>1100</v>
      </c>
      <c r="C865" s="244">
        <v>25.9</v>
      </c>
    </row>
    <row r="866" spans="1:3">
      <c r="A866" s="226" t="s">
        <v>1104</v>
      </c>
      <c r="B866" s="245" t="s">
        <v>1094</v>
      </c>
      <c r="C866" s="244">
        <v>716.43600000000015</v>
      </c>
    </row>
    <row r="867" spans="1:3">
      <c r="A867" s="226" t="s">
        <v>616</v>
      </c>
      <c r="B867" s="245" t="s">
        <v>1272</v>
      </c>
      <c r="C867" s="244">
        <v>6.9610000000000003</v>
      </c>
    </row>
    <row r="868" spans="1:3">
      <c r="A868" s="226" t="s">
        <v>616</v>
      </c>
      <c r="B868" s="245" t="s">
        <v>1095</v>
      </c>
      <c r="C868" s="244">
        <v>3.492</v>
      </c>
    </row>
    <row r="869" spans="1:3">
      <c r="A869" s="226" t="s">
        <v>616</v>
      </c>
      <c r="B869" s="245" t="s">
        <v>622</v>
      </c>
      <c r="C869" s="244">
        <v>9.0620000000000012</v>
      </c>
    </row>
    <row r="870" spans="1:3">
      <c r="A870" s="226" t="s">
        <v>616</v>
      </c>
      <c r="B870" s="245" t="s">
        <v>407</v>
      </c>
      <c r="C870" s="244">
        <v>161.84000000000009</v>
      </c>
    </row>
    <row r="871" spans="1:3">
      <c r="A871" s="226" t="s">
        <v>616</v>
      </c>
      <c r="B871" s="245" t="s">
        <v>440</v>
      </c>
      <c r="C871" s="244">
        <v>36.379999999999995</v>
      </c>
    </row>
    <row r="872" spans="1:3">
      <c r="A872" s="226" t="s">
        <v>616</v>
      </c>
      <c r="B872" s="245" t="s">
        <v>1392</v>
      </c>
      <c r="C872" s="244">
        <v>3.3099999999999996</v>
      </c>
    </row>
    <row r="873" spans="1:3">
      <c r="A873" s="226" t="s">
        <v>372</v>
      </c>
      <c r="B873" s="245" t="s">
        <v>620</v>
      </c>
      <c r="C873" s="244">
        <v>40.420999999999999</v>
      </c>
    </row>
    <row r="874" spans="1:3">
      <c r="A874" s="226" t="s">
        <v>616</v>
      </c>
      <c r="B874" s="245" t="s">
        <v>622</v>
      </c>
      <c r="C874" s="244">
        <v>132.624</v>
      </c>
    </row>
    <row r="875" spans="1:3">
      <c r="A875" s="226" t="s">
        <v>616</v>
      </c>
      <c r="B875" s="245" t="s">
        <v>407</v>
      </c>
      <c r="C875" s="244">
        <v>16.350000000000001</v>
      </c>
    </row>
    <row r="876" spans="1:3">
      <c r="A876" s="226" t="s">
        <v>616</v>
      </c>
      <c r="B876" s="245" t="s">
        <v>894</v>
      </c>
      <c r="C876" s="244">
        <v>132.70499999999998</v>
      </c>
    </row>
    <row r="877" spans="1:3">
      <c r="A877" s="226" t="s">
        <v>1106</v>
      </c>
      <c r="B877" s="245" t="s">
        <v>842</v>
      </c>
      <c r="C877" s="244">
        <v>45.192</v>
      </c>
    </row>
    <row r="878" spans="1:3">
      <c r="A878" s="226" t="s">
        <v>354</v>
      </c>
      <c r="B878" s="245" t="s">
        <v>777</v>
      </c>
      <c r="C878" s="244">
        <v>400.29699999999991</v>
      </c>
    </row>
    <row r="879" spans="1:3">
      <c r="A879" s="226" t="s">
        <v>1107</v>
      </c>
      <c r="B879" s="245" t="s">
        <v>830</v>
      </c>
      <c r="C879" s="244">
        <v>9.09</v>
      </c>
    </row>
    <row r="880" spans="1:3">
      <c r="A880" s="226" t="s">
        <v>616</v>
      </c>
      <c r="B880" s="245" t="s">
        <v>777</v>
      </c>
      <c r="C880" s="244">
        <v>7.03</v>
      </c>
    </row>
    <row r="881" spans="1:3">
      <c r="A881" s="226" t="s">
        <v>616</v>
      </c>
      <c r="B881" s="245" t="s">
        <v>622</v>
      </c>
      <c r="C881" s="244">
        <v>6.24</v>
      </c>
    </row>
    <row r="882" spans="1:3">
      <c r="A882" s="226" t="s">
        <v>616</v>
      </c>
      <c r="B882" s="245" t="s">
        <v>842</v>
      </c>
      <c r="C882" s="244">
        <v>58.676000000000016</v>
      </c>
    </row>
    <row r="883" spans="1:3">
      <c r="A883" s="226" t="s">
        <v>1108</v>
      </c>
      <c r="B883" s="245" t="s">
        <v>830</v>
      </c>
      <c r="C883" s="244">
        <v>1.75</v>
      </c>
    </row>
    <row r="884" spans="1:3">
      <c r="A884" s="226" t="s">
        <v>616</v>
      </c>
      <c r="B884" s="245" t="s">
        <v>777</v>
      </c>
      <c r="C884" s="244">
        <v>3.9459999999999997</v>
      </c>
    </row>
    <row r="885" spans="1:3">
      <c r="A885" s="226" t="s">
        <v>616</v>
      </c>
      <c r="B885" s="245" t="s">
        <v>1109</v>
      </c>
      <c r="C885" s="244">
        <v>88.683000000000007</v>
      </c>
    </row>
    <row r="886" spans="1:3">
      <c r="A886" s="226" t="s">
        <v>616</v>
      </c>
      <c r="B886" s="245" t="s">
        <v>407</v>
      </c>
      <c r="C886" s="244">
        <v>164.67</v>
      </c>
    </row>
    <row r="887" spans="1:3">
      <c r="A887" s="226" t="s">
        <v>616</v>
      </c>
      <c r="B887" s="245" t="s">
        <v>894</v>
      </c>
      <c r="C887" s="244">
        <v>2.67</v>
      </c>
    </row>
    <row r="888" spans="1:3">
      <c r="A888" s="226" t="s">
        <v>1110</v>
      </c>
      <c r="B888" s="245" t="s">
        <v>622</v>
      </c>
      <c r="C888" s="244">
        <v>24.11</v>
      </c>
    </row>
    <row r="889" spans="1:3">
      <c r="A889" s="226" t="s">
        <v>616</v>
      </c>
      <c r="B889" s="245" t="s">
        <v>407</v>
      </c>
      <c r="C889" s="244">
        <v>7.6</v>
      </c>
    </row>
    <row r="890" spans="1:3">
      <c r="A890" s="226" t="s">
        <v>616</v>
      </c>
      <c r="B890" s="245" t="s">
        <v>894</v>
      </c>
      <c r="C890" s="244">
        <v>106.89999999999998</v>
      </c>
    </row>
    <row r="891" spans="1:3">
      <c r="A891" s="226" t="s">
        <v>409</v>
      </c>
      <c r="B891" s="245" t="s">
        <v>622</v>
      </c>
      <c r="C891" s="244">
        <v>20.591999999999999</v>
      </c>
    </row>
    <row r="892" spans="1:3">
      <c r="A892" s="226" t="s">
        <v>616</v>
      </c>
      <c r="B892" s="245" t="s">
        <v>894</v>
      </c>
      <c r="C892" s="244">
        <v>14.98</v>
      </c>
    </row>
    <row r="893" spans="1:3">
      <c r="A893" s="226" t="s">
        <v>1111</v>
      </c>
      <c r="B893" s="245" t="s">
        <v>338</v>
      </c>
      <c r="C893" s="244">
        <v>191.69900000000001</v>
      </c>
    </row>
    <row r="894" spans="1:3">
      <c r="A894" s="226" t="s">
        <v>616</v>
      </c>
      <c r="B894" s="245" t="s">
        <v>1393</v>
      </c>
      <c r="C894" s="244">
        <v>0.72100000000000009</v>
      </c>
    </row>
    <row r="895" spans="1:3">
      <c r="A895" s="226" t="s">
        <v>616</v>
      </c>
      <c r="B895" s="245" t="s">
        <v>1052</v>
      </c>
      <c r="C895" s="244">
        <v>459.82899999999995</v>
      </c>
    </row>
    <row r="896" spans="1:3">
      <c r="A896" s="226" t="s">
        <v>616</v>
      </c>
      <c r="B896" s="245" t="s">
        <v>696</v>
      </c>
      <c r="C896" s="244">
        <v>216.64400000000001</v>
      </c>
    </row>
    <row r="897" spans="1:3">
      <c r="A897" s="226" t="s">
        <v>229</v>
      </c>
      <c r="B897" s="245" t="s">
        <v>1112</v>
      </c>
      <c r="C897" s="244">
        <v>11.084</v>
      </c>
    </row>
    <row r="898" spans="1:3">
      <c r="A898" s="226" t="s">
        <v>1113</v>
      </c>
      <c r="B898" s="245" t="s">
        <v>344</v>
      </c>
      <c r="C898" s="244">
        <v>2.3959999999999999</v>
      </c>
    </row>
    <row r="899" spans="1:3">
      <c r="A899" s="226" t="s">
        <v>1394</v>
      </c>
      <c r="B899" s="245" t="s">
        <v>1395</v>
      </c>
      <c r="C899" s="244">
        <v>9.9789999999999992</v>
      </c>
    </row>
    <row r="900" spans="1:3">
      <c r="A900" s="226" t="s">
        <v>416</v>
      </c>
      <c r="B900" s="245" t="s">
        <v>1114</v>
      </c>
      <c r="C900" s="244">
        <v>466.33</v>
      </c>
    </row>
    <row r="901" spans="1:3">
      <c r="A901" s="226" t="s">
        <v>616</v>
      </c>
      <c r="B901" s="245" t="s">
        <v>1396</v>
      </c>
      <c r="C901" s="244">
        <v>575.12300000000005</v>
      </c>
    </row>
    <row r="902" spans="1:3">
      <c r="A902" s="226" t="s">
        <v>616</v>
      </c>
      <c r="B902" s="245" t="s">
        <v>1397</v>
      </c>
      <c r="C902" s="244">
        <v>3631.748000000001</v>
      </c>
    </row>
    <row r="903" spans="1:3">
      <c r="A903" s="226" t="s">
        <v>1115</v>
      </c>
      <c r="B903" s="245" t="s">
        <v>246</v>
      </c>
      <c r="C903" s="244">
        <v>27.325999999999997</v>
      </c>
    </row>
    <row r="904" spans="1:3">
      <c r="A904" s="226" t="s">
        <v>616</v>
      </c>
      <c r="B904" s="245" t="s">
        <v>1026</v>
      </c>
      <c r="C904" s="244">
        <v>9.3260000000000005</v>
      </c>
    </row>
    <row r="905" spans="1:3">
      <c r="A905" s="226" t="s">
        <v>441</v>
      </c>
      <c r="B905" s="245" t="s">
        <v>1398</v>
      </c>
      <c r="C905" s="244">
        <v>4.5599999999999996</v>
      </c>
    </row>
    <row r="906" spans="1:3">
      <c r="A906" s="226" t="s">
        <v>616</v>
      </c>
      <c r="B906" s="245" t="s">
        <v>440</v>
      </c>
      <c r="C906" s="244">
        <v>119.40400000000001</v>
      </c>
    </row>
    <row r="907" spans="1:3">
      <c r="A907" s="226" t="s">
        <v>616</v>
      </c>
      <c r="B907" s="245" t="s">
        <v>442</v>
      </c>
      <c r="C907" s="244">
        <v>274.77400000000006</v>
      </c>
    </row>
    <row r="908" spans="1:3">
      <c r="A908" s="226" t="s">
        <v>616</v>
      </c>
      <c r="B908" s="245" t="s">
        <v>763</v>
      </c>
      <c r="C908" s="244">
        <v>107.24999999999999</v>
      </c>
    </row>
    <row r="909" spans="1:3">
      <c r="A909" s="226" t="s">
        <v>1399</v>
      </c>
      <c r="B909" s="245" t="s">
        <v>440</v>
      </c>
      <c r="C909" s="244">
        <v>0.9</v>
      </c>
    </row>
    <row r="910" spans="1:3">
      <c r="A910" s="226" t="s">
        <v>1116</v>
      </c>
      <c r="B910" s="245" t="s">
        <v>861</v>
      </c>
      <c r="C910" s="244">
        <v>11.233000000000001</v>
      </c>
    </row>
    <row r="911" spans="1:3">
      <c r="A911" s="226" t="s">
        <v>616</v>
      </c>
      <c r="B911" s="245" t="s">
        <v>947</v>
      </c>
      <c r="C911" s="244">
        <v>5.2929999999999993</v>
      </c>
    </row>
    <row r="912" spans="1:3">
      <c r="A912" s="226" t="s">
        <v>1117</v>
      </c>
      <c r="B912" s="245" t="s">
        <v>1378</v>
      </c>
      <c r="C912" s="244">
        <v>2.8689999999999998</v>
      </c>
    </row>
    <row r="913" spans="1:3">
      <c r="A913" s="226" t="s">
        <v>616</v>
      </c>
      <c r="B913" s="245" t="s">
        <v>1118</v>
      </c>
      <c r="C913" s="244">
        <v>2.3449999999999998</v>
      </c>
    </row>
    <row r="914" spans="1:3">
      <c r="A914" s="226" t="s">
        <v>1119</v>
      </c>
      <c r="B914" s="245" t="s">
        <v>1120</v>
      </c>
      <c r="C914" s="244">
        <v>18.899999999999999</v>
      </c>
    </row>
    <row r="915" spans="1:3">
      <c r="A915" s="226" t="s">
        <v>1121</v>
      </c>
      <c r="B915" s="245" t="s">
        <v>1122</v>
      </c>
      <c r="C915" s="244">
        <v>7.94</v>
      </c>
    </row>
    <row r="916" spans="1:3">
      <c r="A916" s="226" t="s">
        <v>1400</v>
      </c>
      <c r="B916" s="245" t="s">
        <v>1401</v>
      </c>
      <c r="C916" s="244">
        <v>1.288</v>
      </c>
    </row>
    <row r="917" spans="1:3">
      <c r="A917" s="226" t="s">
        <v>616</v>
      </c>
      <c r="B917" s="245" t="s">
        <v>1402</v>
      </c>
      <c r="C917" s="244">
        <v>0.68300000000000005</v>
      </c>
    </row>
    <row r="918" spans="1:3">
      <c r="A918" s="226" t="s">
        <v>355</v>
      </c>
      <c r="B918" s="245" t="s">
        <v>459</v>
      </c>
      <c r="C918" s="244">
        <v>229.99999999999994</v>
      </c>
    </row>
    <row r="919" spans="1:3">
      <c r="A919" s="226" t="s">
        <v>616</v>
      </c>
      <c r="B919" s="245" t="s">
        <v>1123</v>
      </c>
      <c r="C919" s="244">
        <v>60.692999999999984</v>
      </c>
    </row>
    <row r="920" spans="1:3">
      <c r="A920" s="226" t="s">
        <v>1403</v>
      </c>
      <c r="B920" s="245" t="s">
        <v>1404</v>
      </c>
      <c r="C920" s="244">
        <v>1.1459999999999999</v>
      </c>
    </row>
    <row r="921" spans="1:3">
      <c r="A921" s="226" t="s">
        <v>1405</v>
      </c>
      <c r="B921" s="245" t="s">
        <v>1226</v>
      </c>
      <c r="C921" s="244">
        <v>6.62</v>
      </c>
    </row>
    <row r="922" spans="1:3">
      <c r="A922" s="226" t="s">
        <v>1406</v>
      </c>
      <c r="B922" s="245" t="s">
        <v>1407</v>
      </c>
      <c r="C922" s="244">
        <v>0.73799999999999999</v>
      </c>
    </row>
    <row r="923" spans="1:3">
      <c r="A923" s="226" t="s">
        <v>616</v>
      </c>
      <c r="B923" s="245" t="s">
        <v>473</v>
      </c>
      <c r="C923" s="244">
        <v>2.7280000000000002</v>
      </c>
    </row>
    <row r="924" spans="1:3">
      <c r="A924" s="226" t="s">
        <v>234</v>
      </c>
      <c r="B924" s="245" t="s">
        <v>1125</v>
      </c>
      <c r="C924" s="244">
        <v>12.329999999999998</v>
      </c>
    </row>
    <row r="925" spans="1:3">
      <c r="A925" s="226" t="s">
        <v>616</v>
      </c>
      <c r="B925" s="245" t="s">
        <v>233</v>
      </c>
      <c r="C925" s="244">
        <v>1574.5170000000003</v>
      </c>
    </row>
    <row r="926" spans="1:3">
      <c r="A926" s="226" t="s">
        <v>1127</v>
      </c>
      <c r="B926" s="245" t="s">
        <v>1128</v>
      </c>
      <c r="C926" s="244">
        <v>26.264999999999997</v>
      </c>
    </row>
    <row r="927" spans="1:3">
      <c r="A927" s="226" t="s">
        <v>616</v>
      </c>
      <c r="B927" s="245" t="s">
        <v>1129</v>
      </c>
      <c r="C927" s="244">
        <v>16.058</v>
      </c>
    </row>
    <row r="928" spans="1:3">
      <c r="A928" s="226" t="s">
        <v>1130</v>
      </c>
      <c r="B928" s="245" t="s">
        <v>321</v>
      </c>
      <c r="C928" s="244">
        <v>0.39100000000000001</v>
      </c>
    </row>
    <row r="929" spans="1:3">
      <c r="A929" s="226" t="s">
        <v>1408</v>
      </c>
      <c r="B929" s="245" t="s">
        <v>692</v>
      </c>
      <c r="C929" s="244">
        <v>0.45500000000000002</v>
      </c>
    </row>
    <row r="930" spans="1:3">
      <c r="A930" s="226" t="s">
        <v>616</v>
      </c>
      <c r="B930" s="245" t="s">
        <v>424</v>
      </c>
      <c r="C930" s="244">
        <v>31.651</v>
      </c>
    </row>
    <row r="931" spans="1:3">
      <c r="A931" s="226" t="s">
        <v>1409</v>
      </c>
      <c r="B931" s="245" t="s">
        <v>1226</v>
      </c>
      <c r="C931" s="244">
        <v>3.5379999999999998</v>
      </c>
    </row>
    <row r="932" spans="1:3">
      <c r="A932" s="226" t="s">
        <v>1131</v>
      </c>
      <c r="B932" s="245" t="s">
        <v>763</v>
      </c>
      <c r="C932" s="244">
        <v>20.208999999999996</v>
      </c>
    </row>
    <row r="933" spans="1:3">
      <c r="A933" s="226" t="s">
        <v>236</v>
      </c>
      <c r="B933" s="245" t="s">
        <v>233</v>
      </c>
      <c r="C933" s="244">
        <v>2.1879999999999997</v>
      </c>
    </row>
    <row r="934" spans="1:3">
      <c r="A934" s="226" t="s">
        <v>616</v>
      </c>
      <c r="B934" s="245" t="s">
        <v>235</v>
      </c>
      <c r="C934" s="244">
        <v>1765.8270000000023</v>
      </c>
    </row>
    <row r="935" spans="1:3">
      <c r="A935" s="226" t="s">
        <v>616</v>
      </c>
      <c r="B935" s="245" t="s">
        <v>1133</v>
      </c>
      <c r="C935" s="244">
        <v>16.427</v>
      </c>
    </row>
    <row r="936" spans="1:3">
      <c r="A936" s="226" t="s">
        <v>616</v>
      </c>
      <c r="B936" s="245" t="s">
        <v>1312</v>
      </c>
      <c r="C936" s="244">
        <v>9.4E-2</v>
      </c>
    </row>
    <row r="937" spans="1:3">
      <c r="A937" s="226" t="s">
        <v>616</v>
      </c>
      <c r="B937" s="245" t="s">
        <v>1134</v>
      </c>
      <c r="C937" s="244">
        <v>17.560000000000002</v>
      </c>
    </row>
    <row r="938" spans="1:3">
      <c r="A938" s="226" t="s">
        <v>616</v>
      </c>
      <c r="B938" s="245" t="s">
        <v>1135</v>
      </c>
      <c r="C938" s="244">
        <v>32.32</v>
      </c>
    </row>
    <row r="939" spans="1:3">
      <c r="A939" s="226" t="s">
        <v>1136</v>
      </c>
      <c r="B939" s="245" t="s">
        <v>1272</v>
      </c>
      <c r="C939" s="244">
        <v>31.975999999999999</v>
      </c>
    </row>
    <row r="940" spans="1:3">
      <c r="A940" s="226" t="s">
        <v>616</v>
      </c>
      <c r="B940" s="245" t="s">
        <v>1138</v>
      </c>
      <c r="C940" s="244">
        <v>26.751000000000001</v>
      </c>
    </row>
    <row r="941" spans="1:3">
      <c r="A941" s="226" t="s">
        <v>616</v>
      </c>
      <c r="B941" s="245" t="s">
        <v>696</v>
      </c>
      <c r="C941" s="244">
        <v>39.146999999999998</v>
      </c>
    </row>
    <row r="942" spans="1:3">
      <c r="A942" s="226" t="s">
        <v>616</v>
      </c>
      <c r="B942" s="245" t="s">
        <v>1410</v>
      </c>
      <c r="C942" s="244">
        <v>126.857</v>
      </c>
    </row>
    <row r="943" spans="1:3">
      <c r="A943" s="226" t="s">
        <v>616</v>
      </c>
      <c r="B943" s="245" t="s">
        <v>962</v>
      </c>
      <c r="C943" s="244">
        <v>0.51900000000000002</v>
      </c>
    </row>
    <row r="944" spans="1:3">
      <c r="A944" s="226" t="s">
        <v>616</v>
      </c>
      <c r="B944" s="245" t="s">
        <v>763</v>
      </c>
      <c r="C944" s="244">
        <v>1132.4850000000004</v>
      </c>
    </row>
    <row r="945" spans="1:3">
      <c r="A945" s="226" t="s">
        <v>425</v>
      </c>
      <c r="B945" s="245" t="s">
        <v>1142</v>
      </c>
      <c r="C945" s="244">
        <v>1.1910000000000001</v>
      </c>
    </row>
    <row r="946" spans="1:3">
      <c r="A946" s="226" t="s">
        <v>616</v>
      </c>
      <c r="B946" s="245" t="s">
        <v>381</v>
      </c>
      <c r="C946" s="244">
        <v>0.314</v>
      </c>
    </row>
    <row r="947" spans="1:3">
      <c r="A947" s="226" t="s">
        <v>616</v>
      </c>
      <c r="B947" s="245" t="s">
        <v>382</v>
      </c>
      <c r="C947" s="244">
        <v>24.222000000000001</v>
      </c>
    </row>
    <row r="948" spans="1:3">
      <c r="A948" s="226" t="s">
        <v>616</v>
      </c>
      <c r="B948" s="245" t="s">
        <v>1143</v>
      </c>
      <c r="C948" s="244">
        <v>65.351000000000013</v>
      </c>
    </row>
    <row r="949" spans="1:3">
      <c r="A949" s="226" t="s">
        <v>616</v>
      </c>
      <c r="B949" s="245" t="s">
        <v>691</v>
      </c>
      <c r="C949" s="244">
        <v>73.628999999999976</v>
      </c>
    </row>
    <row r="950" spans="1:3">
      <c r="A950" s="226" t="s">
        <v>616</v>
      </c>
      <c r="B950" s="245" t="s">
        <v>692</v>
      </c>
      <c r="C950" s="244">
        <v>443.46000000000004</v>
      </c>
    </row>
    <row r="951" spans="1:3">
      <c r="A951" s="226" t="s">
        <v>616</v>
      </c>
      <c r="B951" s="245" t="s">
        <v>424</v>
      </c>
      <c r="C951" s="244">
        <v>1038.5099999999998</v>
      </c>
    </row>
    <row r="952" spans="1:3">
      <c r="A952" s="226" t="s">
        <v>374</v>
      </c>
      <c r="B952" s="245" t="s">
        <v>930</v>
      </c>
      <c r="C952" s="244">
        <v>5.1580000000000004</v>
      </c>
    </row>
    <row r="953" spans="1:3">
      <c r="A953" s="226" t="s">
        <v>616</v>
      </c>
      <c r="B953" s="245" t="s">
        <v>373</v>
      </c>
      <c r="C953" s="244">
        <v>4243.8585000000021</v>
      </c>
    </row>
    <row r="954" spans="1:3">
      <c r="A954" s="226" t="s">
        <v>616</v>
      </c>
      <c r="B954" s="245" t="s">
        <v>1144</v>
      </c>
      <c r="C954" s="244">
        <v>344.75509999999997</v>
      </c>
    </row>
    <row r="955" spans="1:3">
      <c r="A955" s="226" t="s">
        <v>616</v>
      </c>
      <c r="B955" s="245" t="s">
        <v>689</v>
      </c>
      <c r="C955" s="244">
        <v>36.286999999999999</v>
      </c>
    </row>
    <row r="956" spans="1:3">
      <c r="A956" s="226" t="s">
        <v>1145</v>
      </c>
      <c r="B956" s="245" t="s">
        <v>1146</v>
      </c>
      <c r="C956" s="244">
        <v>5.24</v>
      </c>
    </row>
    <row r="957" spans="1:3">
      <c r="A957" s="226" t="s">
        <v>616</v>
      </c>
      <c r="B957" s="245" t="s">
        <v>692</v>
      </c>
      <c r="C957" s="244">
        <v>49.121000000000002</v>
      </c>
    </row>
    <row r="958" spans="1:3">
      <c r="A958" s="226" t="s">
        <v>1147</v>
      </c>
      <c r="B958" s="245" t="s">
        <v>373</v>
      </c>
      <c r="C958" s="244">
        <v>11.66</v>
      </c>
    </row>
    <row r="959" spans="1:3">
      <c r="A959" s="226" t="s">
        <v>333</v>
      </c>
      <c r="B959" s="245" t="s">
        <v>1017</v>
      </c>
      <c r="C959" s="244">
        <v>106.57499999999999</v>
      </c>
    </row>
    <row r="960" spans="1:3">
      <c r="A960" s="226" t="s">
        <v>616</v>
      </c>
      <c r="B960" s="245" t="s">
        <v>1150</v>
      </c>
      <c r="C960" s="244">
        <v>36.814999999999998</v>
      </c>
    </row>
    <row r="961" spans="1:3">
      <c r="A961" s="226" t="s">
        <v>616</v>
      </c>
      <c r="B961" s="245" t="s">
        <v>327</v>
      </c>
      <c r="C961" s="244">
        <v>182.5</v>
      </c>
    </row>
    <row r="962" spans="1:3">
      <c r="A962" s="226" t="s">
        <v>616</v>
      </c>
      <c r="B962" s="245" t="s">
        <v>329</v>
      </c>
      <c r="C962" s="244">
        <v>466.81599999999992</v>
      </c>
    </row>
    <row r="963" spans="1:3">
      <c r="A963" s="226" t="s">
        <v>616</v>
      </c>
      <c r="B963" s="245" t="s">
        <v>332</v>
      </c>
      <c r="C963" s="244">
        <v>5.4080000000000004</v>
      </c>
    </row>
    <row r="964" spans="1:3">
      <c r="A964" s="226" t="s">
        <v>616</v>
      </c>
      <c r="B964" s="245" t="s">
        <v>858</v>
      </c>
      <c r="C964" s="244">
        <v>249.79200000000003</v>
      </c>
    </row>
    <row r="965" spans="1:3">
      <c r="A965" s="226" t="s">
        <v>337</v>
      </c>
      <c r="B965" s="245" t="s">
        <v>746</v>
      </c>
      <c r="C965" s="244">
        <v>10</v>
      </c>
    </row>
    <row r="966" spans="1:3">
      <c r="A966" s="226" t="s">
        <v>616</v>
      </c>
      <c r="B966" s="245" t="s">
        <v>1411</v>
      </c>
      <c r="C966" s="244">
        <v>0.14900000000000002</v>
      </c>
    </row>
    <row r="967" spans="1:3">
      <c r="A967" s="226" t="s">
        <v>616</v>
      </c>
      <c r="B967" s="245" t="s">
        <v>1151</v>
      </c>
      <c r="C967" s="244">
        <v>173.51600000000005</v>
      </c>
    </row>
    <row r="968" spans="1:3">
      <c r="A968" s="226" t="s">
        <v>616</v>
      </c>
      <c r="B968" s="245" t="s">
        <v>338</v>
      </c>
      <c r="C968" s="244">
        <v>505.58599999999967</v>
      </c>
    </row>
    <row r="969" spans="1:3">
      <c r="A969" s="226" t="s">
        <v>616</v>
      </c>
      <c r="B969" s="245" t="s">
        <v>1152</v>
      </c>
      <c r="C969" s="244">
        <v>207.88400000000007</v>
      </c>
    </row>
    <row r="970" spans="1:3">
      <c r="A970" s="226" t="s">
        <v>616</v>
      </c>
      <c r="B970" s="245" t="s">
        <v>1153</v>
      </c>
      <c r="C970" s="244">
        <v>0.83699999999999997</v>
      </c>
    </row>
    <row r="971" spans="1:3">
      <c r="A971" s="226" t="s">
        <v>616</v>
      </c>
      <c r="B971" s="245" t="s">
        <v>1412</v>
      </c>
      <c r="C971" s="244">
        <v>1.329</v>
      </c>
    </row>
    <row r="972" spans="1:3">
      <c r="A972" s="226" t="s">
        <v>616</v>
      </c>
      <c r="B972" s="245" t="s">
        <v>1413</v>
      </c>
      <c r="C972" s="244">
        <v>1.341</v>
      </c>
    </row>
    <row r="973" spans="1:3">
      <c r="A973" s="226" t="s">
        <v>616</v>
      </c>
      <c r="B973" s="245" t="s">
        <v>1154</v>
      </c>
      <c r="C973" s="244">
        <v>7.5969999999999995</v>
      </c>
    </row>
    <row r="974" spans="1:3">
      <c r="A974" s="226" t="s">
        <v>616</v>
      </c>
      <c r="B974" s="245" t="s">
        <v>1155</v>
      </c>
      <c r="C974" s="244">
        <v>0.79</v>
      </c>
    </row>
    <row r="975" spans="1:3">
      <c r="A975" s="226" t="s">
        <v>1156</v>
      </c>
      <c r="B975" s="245" t="s">
        <v>338</v>
      </c>
      <c r="C975" s="244">
        <v>27.004000000000001</v>
      </c>
    </row>
    <row r="976" spans="1:3">
      <c r="A976" s="226" t="s">
        <v>616</v>
      </c>
      <c r="B976" s="245" t="s">
        <v>1152</v>
      </c>
      <c r="C976" s="244">
        <v>1.099</v>
      </c>
    </row>
    <row r="977" spans="1:5">
      <c r="A977" s="226" t="s">
        <v>1157</v>
      </c>
      <c r="B977" s="245" t="s">
        <v>1152</v>
      </c>
      <c r="C977" s="244">
        <v>2.7229999999999999</v>
      </c>
    </row>
    <row r="978" spans="1:5">
      <c r="A978" s="226" t="s">
        <v>616</v>
      </c>
      <c r="B978" s="245" t="s">
        <v>471</v>
      </c>
      <c r="C978" s="244">
        <v>7.7119999999999997</v>
      </c>
    </row>
    <row r="979" spans="1:5">
      <c r="A979" s="226" t="s">
        <v>1158</v>
      </c>
      <c r="B979" s="245" t="s">
        <v>1378</v>
      </c>
      <c r="C979" s="244">
        <v>8.891</v>
      </c>
    </row>
    <row r="980" spans="1:5">
      <c r="A980" s="226" t="s">
        <v>616</v>
      </c>
      <c r="B980" s="245" t="s">
        <v>1118</v>
      </c>
      <c r="C980" s="244">
        <v>174.09600000000003</v>
      </c>
    </row>
    <row r="981" spans="1:5">
      <c r="A981" s="226" t="s">
        <v>616</v>
      </c>
      <c r="B981" s="245" t="s">
        <v>1347</v>
      </c>
      <c r="C981" s="244">
        <v>6.5849999999999902</v>
      </c>
    </row>
    <row r="982" spans="1:5">
      <c r="A982" s="226" t="s">
        <v>616</v>
      </c>
      <c r="B982" s="245" t="s">
        <v>456</v>
      </c>
      <c r="C982" s="244">
        <v>45.45000000000001</v>
      </c>
    </row>
    <row r="983" spans="1:5">
      <c r="A983" s="226" t="s">
        <v>616</v>
      </c>
      <c r="B983" s="245" t="s">
        <v>1155</v>
      </c>
      <c r="C983" s="244">
        <v>7.2550000000000008</v>
      </c>
    </row>
    <row r="984" spans="1:5">
      <c r="A984" s="226" t="s">
        <v>1159</v>
      </c>
      <c r="B984" s="245" t="s">
        <v>1066</v>
      </c>
      <c r="C984" s="244">
        <v>193.76500000000016</v>
      </c>
    </row>
    <row r="985" spans="1:5">
      <c r="A985" s="226" t="s">
        <v>387</v>
      </c>
      <c r="B985" s="245" t="s">
        <v>1160</v>
      </c>
      <c r="C985" s="244">
        <v>68.957999999999984</v>
      </c>
      <c r="E985" s="214"/>
    </row>
    <row r="986" spans="1:5">
      <c r="A986" s="226" t="s">
        <v>616</v>
      </c>
      <c r="B986" s="245" t="s">
        <v>918</v>
      </c>
      <c r="C986" s="244">
        <v>87.220000000000013</v>
      </c>
    </row>
    <row r="987" spans="1:5">
      <c r="A987" s="226" t="s">
        <v>616</v>
      </c>
      <c r="B987" s="245" t="s">
        <v>385</v>
      </c>
      <c r="C987" s="244">
        <v>7.7459999999999996</v>
      </c>
    </row>
    <row r="988" spans="1:5">
      <c r="A988" s="226" t="s">
        <v>616</v>
      </c>
      <c r="B988" s="245" t="s">
        <v>386</v>
      </c>
      <c r="C988" s="244">
        <v>84.875</v>
      </c>
    </row>
    <row r="989" spans="1:5">
      <c r="A989" s="226" t="s">
        <v>616</v>
      </c>
      <c r="B989" s="245" t="s">
        <v>987</v>
      </c>
      <c r="C989" s="244">
        <v>5.68</v>
      </c>
    </row>
    <row r="990" spans="1:5">
      <c r="A990" s="226" t="s">
        <v>616</v>
      </c>
      <c r="B990" s="245" t="s">
        <v>763</v>
      </c>
      <c r="C990" s="244">
        <v>14.09</v>
      </c>
    </row>
    <row r="991" spans="1:5">
      <c r="A991" s="226" t="s">
        <v>1414</v>
      </c>
      <c r="B991" s="245" t="s">
        <v>1160</v>
      </c>
      <c r="C991" s="244">
        <v>6.6739999999999995</v>
      </c>
    </row>
    <row r="992" spans="1:5">
      <c r="A992" s="226" t="s">
        <v>616</v>
      </c>
      <c r="B992" s="245" t="s">
        <v>385</v>
      </c>
      <c r="C992" s="244">
        <v>12.010999999999999</v>
      </c>
    </row>
    <row r="993" spans="1:3">
      <c r="A993" s="226" t="s">
        <v>1161</v>
      </c>
      <c r="B993" s="245" t="s">
        <v>1003</v>
      </c>
      <c r="C993" s="244">
        <v>21.220000000000002</v>
      </c>
    </row>
    <row r="994" spans="1:3">
      <c r="A994" s="226" t="s">
        <v>1162</v>
      </c>
      <c r="B994" s="245" t="s">
        <v>1160</v>
      </c>
      <c r="C994" s="244">
        <v>35.425000000000004</v>
      </c>
    </row>
    <row r="995" spans="1:3">
      <c r="A995" s="226" t="s">
        <v>1163</v>
      </c>
      <c r="B995" s="245" t="s">
        <v>417</v>
      </c>
      <c r="C995" s="244">
        <v>3.25</v>
      </c>
    </row>
    <row r="996" spans="1:3">
      <c r="A996" s="226" t="s">
        <v>1164</v>
      </c>
      <c r="B996" s="245" t="s">
        <v>422</v>
      </c>
      <c r="C996" s="244">
        <v>42.623000000000005</v>
      </c>
    </row>
    <row r="997" spans="1:3">
      <c r="A997" s="226" t="s">
        <v>1165</v>
      </c>
      <c r="B997" s="245" t="s">
        <v>216</v>
      </c>
      <c r="C997" s="244">
        <v>264.14399999999995</v>
      </c>
    </row>
    <row r="998" spans="1:3">
      <c r="A998" s="226" t="s">
        <v>1166</v>
      </c>
      <c r="B998" s="245" t="s">
        <v>1167</v>
      </c>
      <c r="C998" s="244">
        <v>55.070000000000014</v>
      </c>
    </row>
    <row r="999" spans="1:3">
      <c r="A999" s="226" t="s">
        <v>616</v>
      </c>
      <c r="B999" s="245" t="s">
        <v>325</v>
      </c>
      <c r="C999" s="244">
        <v>1.0529999999999999</v>
      </c>
    </row>
    <row r="1000" spans="1:3">
      <c r="A1000" s="226" t="s">
        <v>616</v>
      </c>
      <c r="B1000" s="245" t="s">
        <v>1168</v>
      </c>
      <c r="C1000" s="244">
        <v>53.08</v>
      </c>
    </row>
    <row r="1001" spans="1:3">
      <c r="A1001" s="226" t="s">
        <v>616</v>
      </c>
      <c r="B1001" s="245" t="s">
        <v>1169</v>
      </c>
      <c r="C1001" s="244">
        <v>47.512000000000008</v>
      </c>
    </row>
    <row r="1002" spans="1:3">
      <c r="A1002" s="226" t="s">
        <v>616</v>
      </c>
      <c r="B1002" s="245" t="s">
        <v>1170</v>
      </c>
      <c r="C1002" s="244">
        <v>3.9149999999999996</v>
      </c>
    </row>
    <row r="1003" spans="1:3">
      <c r="A1003" s="226" t="s">
        <v>616</v>
      </c>
      <c r="B1003" s="245" t="s">
        <v>1171</v>
      </c>
      <c r="C1003" s="244">
        <v>28.516000000000002</v>
      </c>
    </row>
    <row r="1004" spans="1:3">
      <c r="A1004" s="226" t="s">
        <v>616</v>
      </c>
      <c r="B1004" s="245" t="s">
        <v>1172</v>
      </c>
      <c r="C1004" s="244">
        <v>88.537000000000035</v>
      </c>
    </row>
    <row r="1005" spans="1:3">
      <c r="A1005" s="226" t="s">
        <v>616</v>
      </c>
      <c r="B1005" s="245" t="s">
        <v>770</v>
      </c>
      <c r="C1005" s="244">
        <v>5.7919999999999998</v>
      </c>
    </row>
    <row r="1006" spans="1:3">
      <c r="A1006" s="226" t="s">
        <v>1173</v>
      </c>
      <c r="B1006" s="245" t="s">
        <v>1076</v>
      </c>
      <c r="C1006" s="244">
        <v>104.64699999999999</v>
      </c>
    </row>
    <row r="1007" spans="1:3">
      <c r="A1007" s="226" t="s">
        <v>616</v>
      </c>
      <c r="B1007" s="245" t="s">
        <v>900</v>
      </c>
      <c r="C1007" s="244">
        <v>0.27</v>
      </c>
    </row>
    <row r="1008" spans="1:3">
      <c r="A1008" s="226" t="s">
        <v>616</v>
      </c>
      <c r="B1008" s="245" t="s">
        <v>987</v>
      </c>
      <c r="C1008" s="244">
        <v>148.273</v>
      </c>
    </row>
    <row r="1009" spans="1:3">
      <c r="A1009" s="226" t="s">
        <v>616</v>
      </c>
      <c r="B1009" s="245" t="s">
        <v>1079</v>
      </c>
      <c r="C1009" s="244">
        <v>33.874000000000002</v>
      </c>
    </row>
    <row r="1010" spans="1:3">
      <c r="A1010" s="226" t="s">
        <v>1174</v>
      </c>
      <c r="B1010" s="245" t="s">
        <v>1175</v>
      </c>
      <c r="C1010" s="244">
        <v>2.0140000000000002</v>
      </c>
    </row>
    <row r="1011" spans="1:3">
      <c r="A1011" s="226" t="s">
        <v>1176</v>
      </c>
      <c r="B1011" s="245" t="s">
        <v>815</v>
      </c>
      <c r="C1011" s="244">
        <v>1.85</v>
      </c>
    </row>
    <row r="1012" spans="1:3">
      <c r="A1012" s="226" t="s">
        <v>616</v>
      </c>
      <c r="B1012" s="245" t="s">
        <v>1177</v>
      </c>
      <c r="C1012" s="244">
        <v>5.42</v>
      </c>
    </row>
    <row r="1013" spans="1:3">
      <c r="A1013" s="226" t="s">
        <v>616</v>
      </c>
      <c r="B1013" s="245" t="s">
        <v>471</v>
      </c>
      <c r="C1013" s="244">
        <v>18.241</v>
      </c>
    </row>
    <row r="1014" spans="1:3">
      <c r="A1014" s="226" t="s">
        <v>616</v>
      </c>
      <c r="B1014" s="245" t="s">
        <v>472</v>
      </c>
      <c r="C1014" s="244">
        <v>21.272000000000002</v>
      </c>
    </row>
    <row r="1015" spans="1:3">
      <c r="A1015" s="226" t="s">
        <v>616</v>
      </c>
      <c r="B1015" s="245" t="s">
        <v>473</v>
      </c>
      <c r="C1015" s="244">
        <v>4.2880000000000003</v>
      </c>
    </row>
    <row r="1016" spans="1:3">
      <c r="A1016" s="226" t="s">
        <v>616</v>
      </c>
      <c r="B1016" s="245" t="s">
        <v>669</v>
      </c>
      <c r="C1016" s="244">
        <v>10.134</v>
      </c>
    </row>
    <row r="1017" spans="1:3">
      <c r="A1017" s="226" t="s">
        <v>1178</v>
      </c>
      <c r="B1017" s="245" t="s">
        <v>1177</v>
      </c>
      <c r="C1017" s="244">
        <v>2.75</v>
      </c>
    </row>
    <row r="1018" spans="1:3">
      <c r="A1018" s="226" t="s">
        <v>1179</v>
      </c>
      <c r="B1018" s="245" t="s">
        <v>722</v>
      </c>
      <c r="C1018" s="244">
        <v>4</v>
      </c>
    </row>
    <row r="1019" spans="1:3">
      <c r="A1019" s="226" t="s">
        <v>616</v>
      </c>
      <c r="B1019" s="245" t="s">
        <v>615</v>
      </c>
      <c r="C1019" s="244">
        <v>11.2</v>
      </c>
    </row>
    <row r="1020" spans="1:3">
      <c r="A1020" s="226" t="s">
        <v>616</v>
      </c>
      <c r="B1020" s="245" t="s">
        <v>435</v>
      </c>
      <c r="C1020" s="244">
        <v>22.614000000000004</v>
      </c>
    </row>
    <row r="1021" spans="1:3">
      <c r="A1021" s="226" t="s">
        <v>616</v>
      </c>
      <c r="B1021" s="245" t="s">
        <v>1180</v>
      </c>
      <c r="C1021" s="244">
        <v>3.16</v>
      </c>
    </row>
    <row r="1022" spans="1:3">
      <c r="A1022" s="226" t="s">
        <v>616</v>
      </c>
      <c r="B1022" s="245" t="s">
        <v>1181</v>
      </c>
      <c r="C1022" s="244">
        <v>3.11</v>
      </c>
    </row>
    <row r="1023" spans="1:3">
      <c r="A1023" s="226" t="s">
        <v>1182</v>
      </c>
      <c r="B1023" s="245" t="s">
        <v>246</v>
      </c>
      <c r="C1023" s="244">
        <v>10.120000000000001</v>
      </c>
    </row>
    <row r="1024" spans="1:3">
      <c r="A1024" s="226" t="s">
        <v>616</v>
      </c>
      <c r="B1024" s="245" t="s">
        <v>722</v>
      </c>
      <c r="C1024" s="244">
        <v>47.516999999999996</v>
      </c>
    </row>
    <row r="1025" spans="1:3">
      <c r="A1025" s="226" t="s">
        <v>616</v>
      </c>
      <c r="B1025" s="245" t="s">
        <v>435</v>
      </c>
      <c r="C1025" s="244">
        <v>2.75</v>
      </c>
    </row>
    <row r="1026" spans="1:3">
      <c r="A1026" s="226" t="s">
        <v>377</v>
      </c>
      <c r="B1026" s="245" t="s">
        <v>1183</v>
      </c>
      <c r="C1026" s="244">
        <v>13.141999999999999</v>
      </c>
    </row>
    <row r="1027" spans="1:3">
      <c r="A1027" s="226" t="s">
        <v>616</v>
      </c>
      <c r="B1027" s="245" t="s">
        <v>1184</v>
      </c>
      <c r="C1027" s="244">
        <v>389.98</v>
      </c>
    </row>
    <row r="1028" spans="1:3">
      <c r="A1028" s="226" t="s">
        <v>616</v>
      </c>
      <c r="B1028" s="245" t="s">
        <v>376</v>
      </c>
      <c r="C1028" s="244">
        <v>111.31299999999999</v>
      </c>
    </row>
    <row r="1029" spans="1:3">
      <c r="A1029" s="226" t="s">
        <v>616</v>
      </c>
      <c r="B1029" s="245" t="s">
        <v>378</v>
      </c>
      <c r="C1029" s="244">
        <v>16647.353999999974</v>
      </c>
    </row>
    <row r="1030" spans="1:3">
      <c r="A1030" s="226" t="s">
        <v>616</v>
      </c>
      <c r="B1030" s="245" t="s">
        <v>379</v>
      </c>
      <c r="C1030" s="244">
        <v>3.544</v>
      </c>
    </row>
    <row r="1031" spans="1:3">
      <c r="A1031" s="226" t="s">
        <v>616</v>
      </c>
      <c r="B1031" s="245" t="s">
        <v>1052</v>
      </c>
      <c r="C1031" s="244">
        <v>927.99599999999975</v>
      </c>
    </row>
    <row r="1032" spans="1:3">
      <c r="A1032" s="226" t="s">
        <v>616</v>
      </c>
      <c r="B1032" s="245" t="s">
        <v>804</v>
      </c>
      <c r="C1032" s="244">
        <v>486.9790000000001</v>
      </c>
    </row>
    <row r="1033" spans="1:3">
      <c r="A1033" s="226" t="s">
        <v>1415</v>
      </c>
      <c r="B1033" s="245" t="s">
        <v>376</v>
      </c>
      <c r="C1033" s="244">
        <v>10.454000000000001</v>
      </c>
    </row>
    <row r="1034" spans="1:3">
      <c r="A1034" s="226" t="s">
        <v>1187</v>
      </c>
      <c r="B1034" s="245" t="s">
        <v>376</v>
      </c>
      <c r="C1034" s="244">
        <v>50.884999999999998</v>
      </c>
    </row>
    <row r="1035" spans="1:3">
      <c r="A1035" s="226" t="s">
        <v>1188</v>
      </c>
      <c r="B1035" s="245" t="s">
        <v>376</v>
      </c>
      <c r="C1035" s="244">
        <v>65.775000000000006</v>
      </c>
    </row>
    <row r="1036" spans="1:3">
      <c r="A1036" s="226" t="s">
        <v>1189</v>
      </c>
      <c r="B1036" s="245" t="s">
        <v>1186</v>
      </c>
      <c r="C1036" s="244">
        <v>3.72</v>
      </c>
    </row>
    <row r="1037" spans="1:3">
      <c r="A1037" s="226" t="s">
        <v>1190</v>
      </c>
      <c r="B1037" s="245" t="s">
        <v>376</v>
      </c>
      <c r="C1037" s="244">
        <v>747.04000000000053</v>
      </c>
    </row>
    <row r="1038" spans="1:3">
      <c r="A1038" s="226" t="s">
        <v>616</v>
      </c>
      <c r="B1038" s="245" t="s">
        <v>378</v>
      </c>
      <c r="C1038" s="244">
        <v>129.27100000000002</v>
      </c>
    </row>
    <row r="1039" spans="1:3">
      <c r="A1039" s="226" t="s">
        <v>616</v>
      </c>
      <c r="B1039" s="245" t="s">
        <v>1191</v>
      </c>
      <c r="C1039" s="244">
        <v>101.786</v>
      </c>
    </row>
    <row r="1040" spans="1:3">
      <c r="A1040" s="226" t="s">
        <v>317</v>
      </c>
      <c r="B1040" s="245" t="s">
        <v>1192</v>
      </c>
      <c r="C1040" s="244">
        <v>234.70499999999998</v>
      </c>
    </row>
    <row r="1041" spans="1:3">
      <c r="A1041" s="226" t="s">
        <v>616</v>
      </c>
      <c r="B1041" s="245" t="s">
        <v>1193</v>
      </c>
      <c r="C1041" s="244">
        <v>1025.9370000000001</v>
      </c>
    </row>
    <row r="1042" spans="1:3">
      <c r="A1042" s="226" t="s">
        <v>616</v>
      </c>
      <c r="B1042" s="245" t="s">
        <v>1194</v>
      </c>
      <c r="C1042" s="244">
        <v>528.96000000000015</v>
      </c>
    </row>
    <row r="1043" spans="1:3">
      <c r="A1043" s="226" t="s">
        <v>616</v>
      </c>
      <c r="B1043" s="245" t="s">
        <v>316</v>
      </c>
      <c r="C1043" s="244">
        <v>91.74799999999999</v>
      </c>
    </row>
    <row r="1044" spans="1:3">
      <c r="A1044" s="226" t="s">
        <v>616</v>
      </c>
      <c r="B1044" s="245" t="s">
        <v>318</v>
      </c>
      <c r="C1044" s="244">
        <v>52039.489000000023</v>
      </c>
    </row>
    <row r="1045" spans="1:3">
      <c r="A1045" s="226" t="s">
        <v>616</v>
      </c>
      <c r="B1045" s="245" t="s">
        <v>641</v>
      </c>
      <c r="C1045" s="244">
        <v>21307.136999999984</v>
      </c>
    </row>
    <row r="1046" spans="1:3">
      <c r="A1046" s="226" t="s">
        <v>1195</v>
      </c>
      <c r="B1046" s="245" t="s">
        <v>890</v>
      </c>
      <c r="C1046" s="244">
        <v>1.4870000000000001</v>
      </c>
    </row>
    <row r="1047" spans="1:3">
      <c r="A1047" s="226" t="s">
        <v>616</v>
      </c>
      <c r="B1047" s="245" t="s">
        <v>1196</v>
      </c>
      <c r="C1047" s="244">
        <v>14.870999999999999</v>
      </c>
    </row>
    <row r="1048" spans="1:3">
      <c r="A1048" s="226" t="s">
        <v>616</v>
      </c>
      <c r="B1048" s="245" t="s">
        <v>1024</v>
      </c>
      <c r="C1048" s="244">
        <v>0.70800000000000007</v>
      </c>
    </row>
    <row r="1049" spans="1:3">
      <c r="A1049" s="226" t="s">
        <v>616</v>
      </c>
      <c r="B1049" s="245" t="s">
        <v>1329</v>
      </c>
      <c r="C1049" s="244">
        <v>4.5510000000000002</v>
      </c>
    </row>
    <row r="1050" spans="1:3">
      <c r="A1050" s="226" t="s">
        <v>616</v>
      </c>
      <c r="B1050" s="245" t="s">
        <v>1197</v>
      </c>
      <c r="C1050" s="244">
        <v>1.016</v>
      </c>
    </row>
    <row r="1051" spans="1:3">
      <c r="A1051" s="226" t="s">
        <v>616</v>
      </c>
      <c r="B1051" s="245" t="s">
        <v>892</v>
      </c>
      <c r="C1051" s="244">
        <v>432.63200000000018</v>
      </c>
    </row>
    <row r="1052" spans="1:3">
      <c r="A1052" s="226" t="s">
        <v>616</v>
      </c>
      <c r="B1052" s="245" t="s">
        <v>359</v>
      </c>
      <c r="C1052" s="244">
        <v>0.7</v>
      </c>
    </row>
    <row r="1053" spans="1:3">
      <c r="A1053" s="226" t="s">
        <v>616</v>
      </c>
      <c r="B1053" s="245" t="s">
        <v>1198</v>
      </c>
      <c r="C1053" s="244">
        <v>16.637</v>
      </c>
    </row>
    <row r="1054" spans="1:3">
      <c r="A1054" s="226" t="s">
        <v>1199</v>
      </c>
      <c r="B1054" s="245" t="s">
        <v>890</v>
      </c>
      <c r="C1054" s="244">
        <v>25.337000000000003</v>
      </c>
    </row>
    <row r="1055" spans="1:3">
      <c r="A1055" s="226" t="s">
        <v>616</v>
      </c>
      <c r="B1055" s="245" t="s">
        <v>1200</v>
      </c>
      <c r="C1055" s="244">
        <v>57.625999999999998</v>
      </c>
    </row>
    <row r="1056" spans="1:3">
      <c r="A1056" s="226" t="s">
        <v>616</v>
      </c>
      <c r="B1056" s="245" t="s">
        <v>892</v>
      </c>
      <c r="C1056" s="244">
        <v>111.995</v>
      </c>
    </row>
    <row r="1057" spans="1:3">
      <c r="A1057" s="226" t="s">
        <v>616</v>
      </c>
      <c r="B1057" s="245" t="s">
        <v>447</v>
      </c>
      <c r="C1057" s="244">
        <v>1.51</v>
      </c>
    </row>
    <row r="1058" spans="1:3">
      <c r="A1058" s="226" t="s">
        <v>1203</v>
      </c>
      <c r="B1058" s="245" t="s">
        <v>732</v>
      </c>
      <c r="C1058" s="244">
        <v>146.14500000000001</v>
      </c>
    </row>
    <row r="1059" spans="1:3">
      <c r="A1059" s="226" t="s">
        <v>616</v>
      </c>
      <c r="B1059" s="245" t="s">
        <v>733</v>
      </c>
      <c r="C1059" s="244">
        <v>164.42300000000009</v>
      </c>
    </row>
    <row r="1060" spans="1:3">
      <c r="A1060" s="226" t="s">
        <v>1204</v>
      </c>
      <c r="B1060" s="245" t="s">
        <v>856</v>
      </c>
      <c r="C1060" s="244">
        <v>45.721999999999994</v>
      </c>
    </row>
    <row r="1061" spans="1:3">
      <c r="A1061" s="226" t="s">
        <v>1205</v>
      </c>
      <c r="B1061" s="245" t="s">
        <v>438</v>
      </c>
      <c r="C1061" s="244">
        <v>10.944999999999999</v>
      </c>
    </row>
    <row r="1062" spans="1:3">
      <c r="A1062" s="226" t="s">
        <v>616</v>
      </c>
      <c r="B1062" s="245" t="s">
        <v>439</v>
      </c>
      <c r="C1062" s="244">
        <v>1.1060000000000001</v>
      </c>
    </row>
    <row r="1063" spans="1:3">
      <c r="A1063" s="226" t="s">
        <v>1206</v>
      </c>
      <c r="B1063" s="245" t="s">
        <v>1416</v>
      </c>
      <c r="C1063" s="244">
        <v>7.5699999999999994</v>
      </c>
    </row>
    <row r="1064" spans="1:3">
      <c r="A1064" s="226" t="s">
        <v>616</v>
      </c>
      <c r="B1064" s="245" t="s">
        <v>756</v>
      </c>
      <c r="C1064" s="244">
        <v>60.288000000000004</v>
      </c>
    </row>
    <row r="1065" spans="1:3">
      <c r="A1065" s="226" t="s">
        <v>616</v>
      </c>
      <c r="B1065" s="245" t="s">
        <v>1208</v>
      </c>
      <c r="C1065" s="244">
        <v>1.0109999999999999</v>
      </c>
    </row>
    <row r="1066" spans="1:3">
      <c r="A1066" s="226" t="s">
        <v>616</v>
      </c>
      <c r="B1066" s="245" t="s">
        <v>1417</v>
      </c>
      <c r="C1066" s="244">
        <v>1.022</v>
      </c>
    </row>
    <row r="1067" spans="1:3">
      <c r="A1067" s="226" t="s">
        <v>343</v>
      </c>
      <c r="B1067" s="245" t="s">
        <v>674</v>
      </c>
      <c r="C1067" s="244">
        <v>6.6609999999999996</v>
      </c>
    </row>
    <row r="1068" spans="1:3">
      <c r="A1068" s="226" t="s">
        <v>616</v>
      </c>
      <c r="B1068" s="245" t="s">
        <v>230</v>
      </c>
      <c r="C1068" s="244">
        <v>31.622</v>
      </c>
    </row>
    <row r="1069" spans="1:3">
      <c r="A1069" s="226" t="s">
        <v>616</v>
      </c>
      <c r="B1069" s="245" t="s">
        <v>1209</v>
      </c>
      <c r="C1069" s="244">
        <v>148.47800000000001</v>
      </c>
    </row>
    <row r="1070" spans="1:3">
      <c r="A1070" s="226" t="s">
        <v>616</v>
      </c>
      <c r="B1070" s="245" t="s">
        <v>1210</v>
      </c>
      <c r="C1070" s="244">
        <v>106.447</v>
      </c>
    </row>
    <row r="1071" spans="1:3">
      <c r="A1071" s="226" t="s">
        <v>616</v>
      </c>
      <c r="B1071" s="245" t="s">
        <v>1086</v>
      </c>
      <c r="C1071" s="244">
        <v>32.356999999999999</v>
      </c>
    </row>
    <row r="1072" spans="1:3">
      <c r="A1072" s="226" t="s">
        <v>616</v>
      </c>
      <c r="B1072" s="245" t="s">
        <v>342</v>
      </c>
      <c r="C1072" s="244">
        <v>2305.1579999999994</v>
      </c>
    </row>
    <row r="1073" spans="1:3">
      <c r="A1073" s="226" t="s">
        <v>616</v>
      </c>
      <c r="B1073" s="245" t="s">
        <v>1211</v>
      </c>
      <c r="C1073" s="244">
        <v>187.16099999999997</v>
      </c>
    </row>
    <row r="1074" spans="1:3">
      <c r="A1074" s="226" t="s">
        <v>616</v>
      </c>
      <c r="B1074" s="245" t="s">
        <v>1212</v>
      </c>
      <c r="C1074" s="244">
        <v>0.84</v>
      </c>
    </row>
    <row r="1075" spans="1:3">
      <c r="A1075" s="226" t="s">
        <v>616</v>
      </c>
      <c r="B1075" s="245" t="s">
        <v>1213</v>
      </c>
      <c r="C1075" s="244">
        <v>310.28199999999998</v>
      </c>
    </row>
    <row r="1076" spans="1:3">
      <c r="A1076" s="226" t="s">
        <v>616</v>
      </c>
      <c r="B1076" s="245" t="s">
        <v>1214</v>
      </c>
      <c r="C1076" s="244">
        <v>237.15899999999996</v>
      </c>
    </row>
    <row r="1077" spans="1:3">
      <c r="A1077" s="226" t="s">
        <v>616</v>
      </c>
      <c r="B1077" s="245" t="s">
        <v>1418</v>
      </c>
      <c r="C1077" s="244">
        <v>2.2250000000000001</v>
      </c>
    </row>
    <row r="1078" spans="1:3">
      <c r="A1078" s="226" t="s">
        <v>1215</v>
      </c>
      <c r="B1078" s="245" t="s">
        <v>1214</v>
      </c>
      <c r="C1078" s="244">
        <v>1.9239999999999999</v>
      </c>
    </row>
    <row r="1079" spans="1:3">
      <c r="A1079" s="226" t="s">
        <v>1216</v>
      </c>
      <c r="B1079" s="245" t="s">
        <v>1210</v>
      </c>
      <c r="C1079" s="244">
        <v>12.251999999999999</v>
      </c>
    </row>
    <row r="1080" spans="1:3">
      <c r="A1080" s="226" t="s">
        <v>1217</v>
      </c>
      <c r="B1080" s="245" t="s">
        <v>1210</v>
      </c>
      <c r="C1080" s="244">
        <v>7.0449999999999999</v>
      </c>
    </row>
    <row r="1081" spans="1:3">
      <c r="A1081" s="226" t="s">
        <v>616</v>
      </c>
      <c r="B1081" s="245" t="s">
        <v>1086</v>
      </c>
      <c r="C1081" s="244">
        <v>15.73</v>
      </c>
    </row>
    <row r="1082" spans="1:3">
      <c r="A1082" s="226" t="s">
        <v>1218</v>
      </c>
      <c r="B1082" s="245" t="s">
        <v>853</v>
      </c>
      <c r="C1082" s="244">
        <v>3.7</v>
      </c>
    </row>
    <row r="1083" spans="1:3">
      <c r="A1083" s="226" t="s">
        <v>1419</v>
      </c>
      <c r="B1083" s="245" t="s">
        <v>695</v>
      </c>
      <c r="C1083" s="244">
        <v>0.69699999999999995</v>
      </c>
    </row>
    <row r="1084" spans="1:3">
      <c r="A1084" s="226" t="s">
        <v>1221</v>
      </c>
      <c r="B1084" s="245" t="s">
        <v>1222</v>
      </c>
      <c r="C1084" s="244">
        <v>23.304000000000002</v>
      </c>
    </row>
    <row r="1085" spans="1:3">
      <c r="A1085" s="226" t="s">
        <v>616</v>
      </c>
      <c r="B1085" s="245" t="s">
        <v>895</v>
      </c>
      <c r="C1085" s="244">
        <v>79.98</v>
      </c>
    </row>
    <row r="1086" spans="1:3">
      <c r="A1086" s="226" t="s">
        <v>616</v>
      </c>
      <c r="B1086" s="245" t="s">
        <v>1223</v>
      </c>
      <c r="C1086" s="244">
        <v>100.416</v>
      </c>
    </row>
    <row r="1087" spans="1:3">
      <c r="A1087" s="226" t="s">
        <v>616</v>
      </c>
      <c r="B1087" s="245" t="s">
        <v>897</v>
      </c>
      <c r="C1087" s="244">
        <v>8.1180000000000003</v>
      </c>
    </row>
    <row r="1088" spans="1:3">
      <c r="A1088" s="226" t="s">
        <v>616</v>
      </c>
      <c r="B1088" s="245" t="s">
        <v>768</v>
      </c>
      <c r="C1088" s="244">
        <v>17.79</v>
      </c>
    </row>
    <row r="1089" spans="1:3">
      <c r="A1089" s="226" t="s">
        <v>616</v>
      </c>
      <c r="B1089" s="245" t="s">
        <v>1224</v>
      </c>
      <c r="C1089" s="244">
        <v>40.950000000000003</v>
      </c>
    </row>
    <row r="1090" spans="1:3">
      <c r="A1090" s="226" t="s">
        <v>1225</v>
      </c>
      <c r="B1090" s="245" t="s">
        <v>1420</v>
      </c>
      <c r="C1090" s="244">
        <v>57.346999999999994</v>
      </c>
    </row>
    <row r="1091" spans="1:3">
      <c r="A1091" s="226" t="s">
        <v>616</v>
      </c>
      <c r="B1091" s="245" t="s">
        <v>1226</v>
      </c>
      <c r="C1091" s="244">
        <v>41.298999999999999</v>
      </c>
    </row>
    <row r="1092" spans="1:3">
      <c r="A1092" s="226" t="s">
        <v>410</v>
      </c>
      <c r="B1092" s="245" t="s">
        <v>407</v>
      </c>
      <c r="C1092" s="244">
        <v>30.349999999999998</v>
      </c>
    </row>
    <row r="1093" spans="1:3">
      <c r="A1093" s="226" t="s">
        <v>1421</v>
      </c>
      <c r="B1093" s="245" t="s">
        <v>1422</v>
      </c>
      <c r="C1093" s="244">
        <v>49.410999999999994</v>
      </c>
    </row>
    <row r="1094" spans="1:3">
      <c r="A1094" s="226" t="s">
        <v>1423</v>
      </c>
      <c r="B1094" s="245" t="s">
        <v>1424</v>
      </c>
      <c r="C1094" s="244">
        <v>9.4</v>
      </c>
    </row>
    <row r="1095" spans="1:3">
      <c r="A1095" s="226" t="s">
        <v>1227</v>
      </c>
      <c r="B1095" s="245" t="s">
        <v>1228</v>
      </c>
      <c r="C1095" s="244">
        <v>10678.894000000008</v>
      </c>
    </row>
    <row r="1096" spans="1:3">
      <c r="A1096" s="226" t="s">
        <v>284</v>
      </c>
      <c r="B1096" s="245" t="s">
        <v>1126</v>
      </c>
      <c r="C1096" s="244">
        <v>50218.325427272735</v>
      </c>
    </row>
    <row r="1097" spans="1:3">
      <c r="A1097" s="226" t="s">
        <v>616</v>
      </c>
      <c r="B1097" s="245" t="s">
        <v>877</v>
      </c>
      <c r="C1097" s="244">
        <v>8.3960000000000008</v>
      </c>
    </row>
    <row r="1098" spans="1:3">
      <c r="A1098" s="226" t="s">
        <v>616</v>
      </c>
      <c r="B1098" s="245" t="s">
        <v>763</v>
      </c>
      <c r="C1098" s="244">
        <v>14.53</v>
      </c>
    </row>
    <row r="1099" spans="1:3">
      <c r="A1099" s="226" t="s">
        <v>1229</v>
      </c>
      <c r="B1099" s="245" t="s">
        <v>1126</v>
      </c>
      <c r="C1099" s="244">
        <v>82.087999999999994</v>
      </c>
    </row>
    <row r="1100" spans="1:3">
      <c r="A1100" s="226" t="s">
        <v>1425</v>
      </c>
      <c r="B1100" s="245" t="s">
        <v>232</v>
      </c>
      <c r="C1100" s="244">
        <v>6.9050000000000002</v>
      </c>
    </row>
    <row r="1101" spans="1:3">
      <c r="A1101" s="226" t="s">
        <v>298</v>
      </c>
      <c r="B1101" s="245" t="s">
        <v>296</v>
      </c>
      <c r="C1101" s="244">
        <v>2802.0000000000014</v>
      </c>
    </row>
    <row r="1102" spans="1:3">
      <c r="A1102" s="226" t="s">
        <v>1230</v>
      </c>
      <c r="B1102" s="245" t="s">
        <v>246</v>
      </c>
      <c r="C1102" s="244">
        <v>9.3870000000000005</v>
      </c>
    </row>
    <row r="1103" spans="1:3">
      <c r="A1103" s="226" t="s">
        <v>616</v>
      </c>
      <c r="B1103" s="245" t="s">
        <v>296</v>
      </c>
      <c r="C1103" s="244">
        <v>3.94</v>
      </c>
    </row>
    <row r="1104" spans="1:3">
      <c r="A1104" s="226" t="s">
        <v>616</v>
      </c>
      <c r="B1104" s="245" t="s">
        <v>1426</v>
      </c>
      <c r="C1104" s="244">
        <v>9.92</v>
      </c>
    </row>
    <row r="1105" spans="1:3">
      <c r="A1105" s="226" t="s">
        <v>1231</v>
      </c>
      <c r="B1105" s="245" t="s">
        <v>1427</v>
      </c>
      <c r="C1105" s="244">
        <v>0.41299999999999998</v>
      </c>
    </row>
    <row r="1106" spans="1:3">
      <c r="A1106" s="226" t="s">
        <v>616</v>
      </c>
      <c r="B1106" s="245" t="s">
        <v>1232</v>
      </c>
      <c r="C1106" s="244">
        <v>0.78400000000000003</v>
      </c>
    </row>
    <row r="1107" spans="1:3">
      <c r="A1107" s="226" t="s">
        <v>616</v>
      </c>
      <c r="B1107" s="245" t="s">
        <v>1175</v>
      </c>
      <c r="C1107" s="244">
        <v>6.0579999999999998</v>
      </c>
    </row>
    <row r="1108" spans="1:3">
      <c r="A1108" s="226" t="s">
        <v>448</v>
      </c>
      <c r="B1108" s="245" t="s">
        <v>447</v>
      </c>
      <c r="C1108" s="244">
        <v>467.30599999999998</v>
      </c>
    </row>
    <row r="1109" spans="1:3">
      <c r="A1109" s="226" t="s">
        <v>1234</v>
      </c>
      <c r="B1109" s="245" t="s">
        <v>1428</v>
      </c>
      <c r="C1109" s="244">
        <v>3.62</v>
      </c>
    </row>
    <row r="1110" spans="1:3">
      <c r="A1110" s="226" t="s">
        <v>616</v>
      </c>
      <c r="B1110" s="245" t="s">
        <v>827</v>
      </c>
      <c r="C1110" s="244">
        <v>125.83600000000001</v>
      </c>
    </row>
    <row r="1111" spans="1:3">
      <c r="A1111" s="226" t="s">
        <v>1235</v>
      </c>
      <c r="B1111" s="245" t="s">
        <v>447</v>
      </c>
      <c r="C1111" s="244">
        <v>0.50700000000000001</v>
      </c>
    </row>
    <row r="1112" spans="1:3">
      <c r="A1112" s="226" t="s">
        <v>1429</v>
      </c>
      <c r="B1112" s="245" t="s">
        <v>1077</v>
      </c>
      <c r="C1112" s="244">
        <v>24.861999999999998</v>
      </c>
    </row>
    <row r="1113" spans="1:3">
      <c r="A1113" s="226" t="s">
        <v>444</v>
      </c>
      <c r="B1113" s="245" t="s">
        <v>443</v>
      </c>
      <c r="C1113" s="244">
        <v>245.55199999999996</v>
      </c>
    </row>
    <row r="1114" spans="1:3">
      <c r="A1114" s="226" t="s">
        <v>1236</v>
      </c>
      <c r="B1114" s="245" t="s">
        <v>1075</v>
      </c>
      <c r="C1114" s="244">
        <v>5.0110000000000001</v>
      </c>
    </row>
    <row r="1115" spans="1:3">
      <c r="A1115" s="226" t="s">
        <v>1237</v>
      </c>
      <c r="B1115" s="245" t="s">
        <v>1232</v>
      </c>
      <c r="C1115" s="244">
        <v>26.514999999999997</v>
      </c>
    </row>
    <row r="1116" spans="1:3">
      <c r="A1116" s="226" t="s">
        <v>616</v>
      </c>
      <c r="B1116" s="245" t="s">
        <v>1238</v>
      </c>
      <c r="C1116" s="244">
        <v>15.290000000000001</v>
      </c>
    </row>
    <row r="1117" spans="1:3">
      <c r="A1117" s="226" t="s">
        <v>616</v>
      </c>
      <c r="B1117" s="245" t="s">
        <v>1175</v>
      </c>
      <c r="C1117" s="244">
        <v>19.358000000000001</v>
      </c>
    </row>
    <row r="1118" spans="1:3">
      <c r="A1118" s="226" t="s">
        <v>1239</v>
      </c>
      <c r="B1118" s="245" t="s">
        <v>1226</v>
      </c>
      <c r="C1118" s="244">
        <v>131.04399999999998</v>
      </c>
    </row>
    <row r="1119" spans="1:3">
      <c r="A1119" s="226" t="s">
        <v>1430</v>
      </c>
      <c r="B1119" s="245" t="s">
        <v>1431</v>
      </c>
      <c r="C1119" s="244">
        <v>7.5940000000000003</v>
      </c>
    </row>
    <row r="1120" spans="1:3">
      <c r="A1120" s="226" t="s">
        <v>1432</v>
      </c>
      <c r="B1120" s="245" t="s">
        <v>456</v>
      </c>
      <c r="C1120" s="244">
        <v>1.454</v>
      </c>
    </row>
    <row r="1121" spans="1:3">
      <c r="A1121" s="226" t="s">
        <v>457</v>
      </c>
      <c r="B1121" s="245" t="s">
        <v>756</v>
      </c>
      <c r="C1121" s="244">
        <v>112.84899999999999</v>
      </c>
    </row>
    <row r="1122" spans="1:3">
      <c r="A1122" s="226" t="s">
        <v>616</v>
      </c>
      <c r="B1122" s="245" t="s">
        <v>757</v>
      </c>
      <c r="C1122" s="244">
        <v>100.495</v>
      </c>
    </row>
    <row r="1123" spans="1:3">
      <c r="A1123" s="226" t="s">
        <v>616</v>
      </c>
      <c r="B1123" s="245" t="s">
        <v>1433</v>
      </c>
      <c r="C1123" s="244">
        <v>9.0929999999999911</v>
      </c>
    </row>
    <row r="1124" spans="1:3">
      <c r="A1124" s="226" t="s">
        <v>616</v>
      </c>
      <c r="B1124" s="245" t="s">
        <v>394</v>
      </c>
      <c r="C1124" s="244">
        <v>20.399999999999999</v>
      </c>
    </row>
    <row r="1125" spans="1:3">
      <c r="A1125" s="226" t="s">
        <v>616</v>
      </c>
      <c r="B1125" s="245" t="s">
        <v>1010</v>
      </c>
      <c r="C1125" s="244">
        <v>664.37800000000016</v>
      </c>
    </row>
    <row r="1126" spans="1:3">
      <c r="A1126" s="226" t="s">
        <v>616</v>
      </c>
      <c r="B1126" s="245" t="s">
        <v>456</v>
      </c>
      <c r="C1126" s="244">
        <v>1628.6459999999988</v>
      </c>
    </row>
    <row r="1127" spans="1:3">
      <c r="A1127" s="226" t="s">
        <v>1241</v>
      </c>
      <c r="B1127" s="245" t="s">
        <v>378</v>
      </c>
      <c r="C1127" s="244">
        <v>0.18</v>
      </c>
    </row>
    <row r="1128" spans="1:3">
      <c r="A1128" s="226" t="s">
        <v>616</v>
      </c>
      <c r="B1128" s="245" t="s">
        <v>1010</v>
      </c>
      <c r="C1128" s="244">
        <v>67.083000000000013</v>
      </c>
    </row>
    <row r="1129" spans="1:3">
      <c r="A1129" s="226" t="s">
        <v>616</v>
      </c>
      <c r="B1129" s="245" t="s">
        <v>456</v>
      </c>
      <c r="C1129" s="244">
        <v>30.49</v>
      </c>
    </row>
    <row r="1130" spans="1:3">
      <c r="A1130" s="226" t="s">
        <v>1242</v>
      </c>
      <c r="B1130" s="245" t="s">
        <v>1010</v>
      </c>
      <c r="C1130" s="244">
        <v>1.76</v>
      </c>
    </row>
    <row r="1131" spans="1:3">
      <c r="A1131" s="226" t="s">
        <v>1434</v>
      </c>
      <c r="B1131" s="245" t="s">
        <v>1435</v>
      </c>
      <c r="C1131" s="244">
        <v>0.55000000000000004</v>
      </c>
    </row>
    <row r="1132" spans="1:3">
      <c r="A1132" s="226" t="s">
        <v>1436</v>
      </c>
      <c r="B1132" s="245" t="s">
        <v>1160</v>
      </c>
      <c r="C1132" s="244">
        <v>2.16</v>
      </c>
    </row>
    <row r="1133" spans="1:3">
      <c r="A1133" s="226" t="s">
        <v>616</v>
      </c>
      <c r="B1133" s="245" t="s">
        <v>385</v>
      </c>
      <c r="C1133" s="244">
        <v>3.8520000000000003</v>
      </c>
    </row>
    <row r="1134" spans="1:3">
      <c r="A1134" s="226" t="s">
        <v>616</v>
      </c>
      <c r="B1134" s="245" t="s">
        <v>386</v>
      </c>
      <c r="C1134" s="244">
        <v>2.0870000000000002</v>
      </c>
    </row>
    <row r="1135" spans="1:3">
      <c r="A1135" s="226" t="s">
        <v>421</v>
      </c>
      <c r="B1135" s="245" t="s">
        <v>248</v>
      </c>
      <c r="C1135" s="244">
        <v>1.244</v>
      </c>
    </row>
    <row r="1136" spans="1:3">
      <c r="A1136" s="226" t="s">
        <v>616</v>
      </c>
      <c r="B1136" s="245" t="s">
        <v>419</v>
      </c>
      <c r="C1136" s="244">
        <v>6261.619999999999</v>
      </c>
    </row>
    <row r="1137" spans="1:5">
      <c r="A1137" s="226" t="s">
        <v>616</v>
      </c>
      <c r="B1137" s="245" t="s">
        <v>1243</v>
      </c>
      <c r="C1137" s="244">
        <v>391.572</v>
      </c>
    </row>
    <row r="1138" spans="1:5">
      <c r="A1138" s="226" t="s">
        <v>1244</v>
      </c>
      <c r="B1138" s="245" t="s">
        <v>1095</v>
      </c>
      <c r="C1138" s="244">
        <v>0.28000000000000003</v>
      </c>
    </row>
    <row r="1139" spans="1:5">
      <c r="A1139" s="226" t="s">
        <v>616</v>
      </c>
      <c r="B1139" s="245" t="s">
        <v>830</v>
      </c>
      <c r="C1139" s="244">
        <v>20.035</v>
      </c>
    </row>
    <row r="1140" spans="1:5">
      <c r="A1140" s="226" t="s">
        <v>616</v>
      </c>
      <c r="B1140" s="245" t="s">
        <v>622</v>
      </c>
      <c r="C1140" s="244">
        <v>4.46</v>
      </c>
    </row>
    <row r="1141" spans="1:5">
      <c r="A1141" s="226" t="s">
        <v>616</v>
      </c>
      <c r="B1141" s="245" t="s">
        <v>407</v>
      </c>
      <c r="C1141" s="244">
        <v>32.230000000000004</v>
      </c>
    </row>
    <row r="1142" spans="1:5">
      <c r="A1142" s="226" t="s">
        <v>616</v>
      </c>
      <c r="B1142" s="245" t="s">
        <v>1096</v>
      </c>
      <c r="C1142" s="244">
        <v>33.397999999999996</v>
      </c>
      <c r="E1142" s="214"/>
    </row>
    <row r="1143" spans="1:5">
      <c r="A1143" s="226" t="s">
        <v>616</v>
      </c>
      <c r="B1143" s="245" t="s">
        <v>1099</v>
      </c>
      <c r="C1143" s="244">
        <v>10.649999999999999</v>
      </c>
    </row>
    <row r="1144" spans="1:5">
      <c r="A1144" s="226" t="s">
        <v>616</v>
      </c>
      <c r="B1144" s="245" t="s">
        <v>1100</v>
      </c>
      <c r="C1144" s="244">
        <v>3.2850000000000001</v>
      </c>
    </row>
    <row r="1145" spans="1:5">
      <c r="A1145" s="226" t="s">
        <v>1245</v>
      </c>
      <c r="B1145" s="245" t="s">
        <v>696</v>
      </c>
      <c r="C1145" s="244">
        <v>241.90500000000003</v>
      </c>
    </row>
    <row r="1146" spans="1:5">
      <c r="A1146" s="226" t="s">
        <v>1246</v>
      </c>
      <c r="B1146" s="245" t="s">
        <v>1248</v>
      </c>
      <c r="C1146" s="244">
        <v>43.341999999999985</v>
      </c>
    </row>
    <row r="1147" spans="1:5">
      <c r="A1147" s="226" t="s">
        <v>1251</v>
      </c>
      <c r="B1147" s="245" t="s">
        <v>378</v>
      </c>
      <c r="C1147" s="244">
        <v>251.05699999999999</v>
      </c>
    </row>
    <row r="1148" spans="1:5">
      <c r="A1148" s="226" t="s">
        <v>1252</v>
      </c>
      <c r="B1148" s="245" t="s">
        <v>1253</v>
      </c>
      <c r="C1148" s="244">
        <v>52.774000000000008</v>
      </c>
    </row>
    <row r="1149" spans="1:5">
      <c r="A1149" s="226" t="s">
        <v>616</v>
      </c>
      <c r="B1149" s="245" t="s">
        <v>376</v>
      </c>
      <c r="C1149" s="244">
        <v>61.367999999999995</v>
      </c>
    </row>
    <row r="1150" spans="1:5">
      <c r="A1150" s="226" t="s">
        <v>616</v>
      </c>
      <c r="B1150" s="245" t="s">
        <v>378</v>
      </c>
      <c r="C1150" s="244">
        <v>4.79</v>
      </c>
    </row>
    <row r="1151" spans="1:5">
      <c r="A1151" s="226" t="s">
        <v>616</v>
      </c>
      <c r="B1151" s="245" t="s">
        <v>1437</v>
      </c>
      <c r="C1151" s="244">
        <v>6.1750000000000007</v>
      </c>
    </row>
    <row r="1152" spans="1:5">
      <c r="A1152" s="226" t="s">
        <v>1438</v>
      </c>
      <c r="B1152" s="245" t="s">
        <v>385</v>
      </c>
      <c r="C1152" s="244">
        <v>2.71</v>
      </c>
    </row>
    <row r="1153" spans="1:7" ht="13.5" thickBot="1">
      <c r="A1153" s="226" t="s">
        <v>1439</v>
      </c>
      <c r="B1153" s="245" t="s">
        <v>708</v>
      </c>
      <c r="C1153" s="244">
        <v>29.518999999999998</v>
      </c>
    </row>
    <row r="1154" spans="1:7" ht="13.5" thickTop="1">
      <c r="A1154" s="272" t="s">
        <v>1440</v>
      </c>
      <c r="B1154" s="272"/>
      <c r="C1154" s="273">
        <f>SUM(C7:C1153)</f>
        <v>624834.45276363578</v>
      </c>
      <c r="G1154" s="214"/>
    </row>
    <row r="1155" spans="1:7">
      <c r="A1155" s="233" t="s">
        <v>605</v>
      </c>
      <c r="B1155" s="216"/>
      <c r="C1155" s="267"/>
    </row>
    <row r="1156" spans="1:7">
      <c r="A1156" s="216" t="s">
        <v>606</v>
      </c>
      <c r="B1156" s="226"/>
      <c r="C1156" s="229"/>
    </row>
    <row r="1157" spans="1:7">
      <c r="A1157" s="236" t="s">
        <v>1261</v>
      </c>
      <c r="B1157" s="234"/>
      <c r="C1157" s="237"/>
    </row>
  </sheetData>
  <autoFilter ref="A6:C1157"/>
  <mergeCells count="5">
    <mergeCell ref="A2:C2"/>
    <mergeCell ref="B3:C3"/>
    <mergeCell ref="A4:B4"/>
    <mergeCell ref="A5:A6"/>
    <mergeCell ref="B5:B6"/>
  </mergeCells>
  <printOptions horizontalCentered="1"/>
  <pageMargins left="0.78740157480314965" right="0.78740157480314965" top="0.59055118110236227" bottom="0.70866141732283472" header="0.19685039370078741" footer="0.19685039370078741"/>
  <pageSetup paperSize="9" orientation="portrait" r:id="rId1"/>
  <headerFooter>
    <oddFooter xml:space="preserve">&amp;R&amp;8&amp;P+28 &amp;10
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105"/>
  <sheetViews>
    <sheetView topLeftCell="A43" workbookViewId="0">
      <selection activeCell="A68" sqref="A68:C68"/>
    </sheetView>
  </sheetViews>
  <sheetFormatPr baseColWidth="10" defaultRowHeight="12" customHeight="1"/>
  <cols>
    <col min="1" max="1" width="28.42578125" style="226" customWidth="1"/>
    <col min="2" max="2" width="29.85546875" style="243" customWidth="1"/>
    <col min="3" max="3" width="21.5703125" style="250" customWidth="1"/>
    <col min="4" max="4" width="11.42578125" style="197"/>
    <col min="5" max="5" width="14.7109375" style="275" customWidth="1"/>
    <col min="6" max="6" width="11.42578125" style="275"/>
    <col min="7" max="7" width="11.42578125" style="199"/>
    <col min="8" max="16384" width="11.42578125" style="197"/>
  </cols>
  <sheetData>
    <row r="1" spans="1:7" ht="12" customHeight="1">
      <c r="A1" s="200"/>
      <c r="B1" s="201"/>
      <c r="C1" s="210"/>
    </row>
    <row r="2" spans="1:7" s="218" customFormat="1" ht="12" customHeight="1">
      <c r="A2" s="491" t="s">
        <v>1451</v>
      </c>
      <c r="B2" s="491"/>
      <c r="C2" s="491"/>
      <c r="E2" s="276"/>
      <c r="F2" s="276"/>
    </row>
    <row r="3" spans="1:7" s="218" customFormat="1" ht="12" customHeight="1">
      <c r="A3" s="277"/>
      <c r="B3" s="278"/>
      <c r="C3" s="279"/>
      <c r="E3" s="276"/>
      <c r="F3" s="276"/>
    </row>
    <row r="4" spans="1:7" ht="24" customHeight="1">
      <c r="A4" s="280" t="s">
        <v>1442</v>
      </c>
      <c r="B4" s="280" t="s">
        <v>1443</v>
      </c>
      <c r="C4" s="281" t="s">
        <v>1444</v>
      </c>
    </row>
    <row r="5" spans="1:7" s="209" customFormat="1" ht="12.75">
      <c r="A5" s="282" t="s">
        <v>1267</v>
      </c>
      <c r="B5" s="243" t="s">
        <v>1445</v>
      </c>
      <c r="C5" s="210">
        <v>1.7</v>
      </c>
      <c r="E5" s="283"/>
      <c r="F5" s="283"/>
      <c r="G5" s="284"/>
    </row>
    <row r="6" spans="1:7" s="226" customFormat="1" ht="11.25">
      <c r="A6" s="282" t="s">
        <v>619</v>
      </c>
      <c r="B6" s="243" t="s">
        <v>620</v>
      </c>
      <c r="C6" s="210">
        <v>19.981999999999999</v>
      </c>
      <c r="E6" s="285"/>
      <c r="F6" s="285"/>
    </row>
    <row r="7" spans="1:7" s="226" customFormat="1" ht="11.25">
      <c r="A7" s="282"/>
      <c r="B7" s="243" t="s">
        <v>403</v>
      </c>
      <c r="C7" s="210">
        <v>0.44600000000000001</v>
      </c>
      <c r="E7" s="285"/>
      <c r="F7" s="285"/>
    </row>
    <row r="8" spans="1:7" s="226" customFormat="1" ht="11.25">
      <c r="A8" s="282" t="s">
        <v>631</v>
      </c>
      <c r="B8" s="243" t="s">
        <v>633</v>
      </c>
      <c r="C8" s="210">
        <v>1.49</v>
      </c>
      <c r="E8" s="285"/>
      <c r="F8" s="285"/>
    </row>
    <row r="9" spans="1:7" s="226" customFormat="1" ht="11.25">
      <c r="A9" s="282" t="s">
        <v>1446</v>
      </c>
      <c r="B9" s="243" t="s">
        <v>230</v>
      </c>
      <c r="C9" s="210">
        <v>1137.0499999999993</v>
      </c>
      <c r="E9" s="285"/>
      <c r="F9" s="285"/>
    </row>
    <row r="10" spans="1:7" s="226" customFormat="1" ht="11.25">
      <c r="A10" s="282" t="s">
        <v>1278</v>
      </c>
      <c r="B10" s="243" t="s">
        <v>664</v>
      </c>
      <c r="C10" s="210">
        <v>0.57299999999999995</v>
      </c>
      <c r="E10" s="285"/>
      <c r="F10" s="285"/>
    </row>
    <row r="11" spans="1:7" s="226" customFormat="1" ht="11.25">
      <c r="A11" s="282"/>
      <c r="B11" s="243" t="s">
        <v>350</v>
      </c>
      <c r="C11" s="210">
        <v>453.5689999999999</v>
      </c>
      <c r="E11" s="285"/>
      <c r="F11" s="285"/>
    </row>
    <row r="12" spans="1:7" s="226" customFormat="1" ht="11.25">
      <c r="A12" s="282" t="s">
        <v>670</v>
      </c>
      <c r="B12" s="243" t="s">
        <v>671</v>
      </c>
      <c r="C12" s="210">
        <v>53</v>
      </c>
      <c r="E12" s="285"/>
      <c r="F12" s="285"/>
    </row>
    <row r="13" spans="1:7" s="226" customFormat="1" ht="11.25">
      <c r="A13" s="282" t="s">
        <v>262</v>
      </c>
      <c r="B13" s="243" t="s">
        <v>667</v>
      </c>
      <c r="C13" s="210">
        <v>2.0169999999999999</v>
      </c>
      <c r="E13" s="285"/>
      <c r="F13" s="285"/>
    </row>
    <row r="14" spans="1:7" s="226" customFormat="1" ht="11.25">
      <c r="A14" s="282" t="s">
        <v>260</v>
      </c>
      <c r="B14" s="243" t="s">
        <v>259</v>
      </c>
      <c r="C14" s="210">
        <v>180.88200000000003</v>
      </c>
      <c r="D14" s="250"/>
      <c r="E14" s="285"/>
      <c r="F14" s="285"/>
    </row>
    <row r="15" spans="1:7" s="226" customFormat="1" ht="11.25">
      <c r="A15" s="282"/>
      <c r="B15" s="243" t="s">
        <v>703</v>
      </c>
      <c r="C15" s="210">
        <v>7.6639999999999997</v>
      </c>
      <c r="E15" s="285"/>
      <c r="F15" s="285"/>
    </row>
    <row r="16" spans="1:7" s="226" customFormat="1" ht="11.25">
      <c r="A16" s="282" t="s">
        <v>340</v>
      </c>
      <c r="B16" s="243" t="s">
        <v>339</v>
      </c>
      <c r="C16" s="210">
        <v>15.763999999999999</v>
      </c>
      <c r="E16" s="285"/>
      <c r="F16" s="285"/>
    </row>
    <row r="17" spans="1:8" s="226" customFormat="1" ht="11.25">
      <c r="A17" s="282" t="s">
        <v>254</v>
      </c>
      <c r="B17" s="243" t="s">
        <v>226</v>
      </c>
      <c r="C17" s="210">
        <v>1.1140000000000001</v>
      </c>
      <c r="E17" s="285"/>
      <c r="F17" s="285"/>
    </row>
    <row r="18" spans="1:8" s="226" customFormat="1" ht="11.25">
      <c r="A18" s="282" t="s">
        <v>353</v>
      </c>
      <c r="B18" s="243" t="s">
        <v>777</v>
      </c>
      <c r="C18" s="210">
        <v>1.401</v>
      </c>
      <c r="E18" s="285"/>
      <c r="F18" s="285"/>
    </row>
    <row r="19" spans="1:8" s="199" customFormat="1" ht="12.75">
      <c r="A19" s="282" t="s">
        <v>430</v>
      </c>
      <c r="B19" s="243" t="s">
        <v>795</v>
      </c>
      <c r="C19" s="210">
        <v>1.68</v>
      </c>
      <c r="D19" s="197"/>
      <c r="E19" s="275"/>
      <c r="F19" s="275"/>
      <c r="H19" s="197"/>
    </row>
    <row r="20" spans="1:8" s="199" customFormat="1" ht="10.9" customHeight="1">
      <c r="A20" s="282" t="s">
        <v>300</v>
      </c>
      <c r="B20" s="243" t="s">
        <v>470</v>
      </c>
      <c r="C20" s="210">
        <v>1.53</v>
      </c>
      <c r="D20" s="197"/>
      <c r="E20" s="275"/>
      <c r="F20" s="275"/>
      <c r="H20" s="197"/>
    </row>
    <row r="21" spans="1:8" s="226" customFormat="1" ht="11.25">
      <c r="A21" s="282" t="s">
        <v>383</v>
      </c>
      <c r="B21" s="243" t="s">
        <v>382</v>
      </c>
      <c r="C21" s="210">
        <v>752.25199999999984</v>
      </c>
      <c r="E21" s="285"/>
      <c r="F21" s="285"/>
    </row>
    <row r="22" spans="1:8" s="199" customFormat="1" ht="10.9" customHeight="1">
      <c r="A22" s="282" t="s">
        <v>393</v>
      </c>
      <c r="B22" s="243" t="s">
        <v>877</v>
      </c>
      <c r="C22" s="210">
        <v>48.756</v>
      </c>
      <c r="D22" s="197"/>
      <c r="E22" s="275"/>
      <c r="F22" s="275"/>
      <c r="H22" s="197"/>
    </row>
    <row r="23" spans="1:8" s="199" customFormat="1" ht="14.25" customHeight="1">
      <c r="A23" s="282"/>
      <c r="B23" s="243" t="s">
        <v>392</v>
      </c>
      <c r="C23" s="210">
        <v>193.64599999999999</v>
      </c>
      <c r="D23" s="197"/>
      <c r="E23" s="275"/>
      <c r="F23" s="275"/>
      <c r="H23" s="197"/>
    </row>
    <row r="24" spans="1:8" s="199" customFormat="1" ht="10.9" customHeight="1">
      <c r="A24" s="282"/>
      <c r="B24" s="243" t="s">
        <v>394</v>
      </c>
      <c r="C24" s="210">
        <v>10.803000000000001</v>
      </c>
      <c r="D24" s="197"/>
      <c r="E24" s="275"/>
      <c r="F24" s="286"/>
      <c r="H24" s="197"/>
    </row>
    <row r="25" spans="1:8" s="199" customFormat="1" ht="10.9" customHeight="1">
      <c r="A25" s="282" t="s">
        <v>885</v>
      </c>
      <c r="B25" s="243" t="s">
        <v>886</v>
      </c>
      <c r="C25" s="210">
        <v>3.085</v>
      </c>
      <c r="D25" s="197"/>
      <c r="E25" s="275"/>
      <c r="F25" s="275"/>
      <c r="H25" s="197"/>
    </row>
    <row r="26" spans="1:8" s="199" customFormat="1" ht="10.9" customHeight="1">
      <c r="A26" s="282" t="s">
        <v>910</v>
      </c>
      <c r="B26" s="243" t="s">
        <v>911</v>
      </c>
      <c r="C26" s="210">
        <v>9.9930000000000003</v>
      </c>
      <c r="D26" s="197"/>
      <c r="E26" s="275"/>
      <c r="F26" s="275"/>
      <c r="H26" s="197"/>
    </row>
    <row r="27" spans="1:8" s="199" customFormat="1" ht="10.9" customHeight="1">
      <c r="A27" s="282" t="s">
        <v>243</v>
      </c>
      <c r="B27" s="243" t="s">
        <v>240</v>
      </c>
      <c r="C27" s="210">
        <v>35.686</v>
      </c>
      <c r="D27" s="197"/>
      <c r="E27" s="275"/>
      <c r="F27" s="275"/>
      <c r="H27" s="197"/>
    </row>
    <row r="28" spans="1:8" s="199" customFormat="1" ht="12.75">
      <c r="A28" s="282"/>
      <c r="B28" s="243" t="s">
        <v>853</v>
      </c>
      <c r="C28" s="210">
        <v>9.5000000000000001E-2</v>
      </c>
      <c r="D28" s="197"/>
      <c r="E28" s="286"/>
      <c r="F28" s="275"/>
      <c r="H28" s="197"/>
    </row>
    <row r="29" spans="1:8" s="199" customFormat="1" ht="10.9" customHeight="1">
      <c r="A29" s="282" t="s">
        <v>297</v>
      </c>
      <c r="B29" s="243" t="s">
        <v>246</v>
      </c>
      <c r="C29" s="210">
        <v>2.1030000000000002</v>
      </c>
      <c r="D29" s="197"/>
      <c r="E29" s="275"/>
      <c r="F29" s="275"/>
      <c r="H29" s="197"/>
    </row>
    <row r="30" spans="1:8" s="226" customFormat="1" ht="11.25">
      <c r="A30" s="282"/>
      <c r="B30" s="243" t="s">
        <v>296</v>
      </c>
      <c r="C30" s="210">
        <v>141.119</v>
      </c>
      <c r="E30" s="285"/>
      <c r="F30" s="285"/>
    </row>
    <row r="31" spans="1:8" s="199" customFormat="1" ht="12" customHeight="1">
      <c r="A31" s="282" t="s">
        <v>265</v>
      </c>
      <c r="B31" s="243" t="s">
        <v>263</v>
      </c>
      <c r="C31" s="210">
        <v>6.1550000000000002</v>
      </c>
      <c r="D31" s="197"/>
      <c r="E31" s="286"/>
      <c r="F31" s="275"/>
      <c r="H31" s="197"/>
    </row>
    <row r="32" spans="1:8" s="199" customFormat="1" ht="12.75">
      <c r="A32" s="282"/>
      <c r="B32" s="243" t="s">
        <v>964</v>
      </c>
      <c r="C32" s="210">
        <v>22.052</v>
      </c>
      <c r="D32" s="197"/>
      <c r="E32" s="275"/>
      <c r="F32" s="275"/>
      <c r="H32" s="197"/>
    </row>
    <row r="33" spans="1:8" s="199" customFormat="1" ht="12.75">
      <c r="A33" s="282"/>
      <c r="B33" s="243" t="s">
        <v>309</v>
      </c>
      <c r="C33" s="210">
        <v>2.883</v>
      </c>
      <c r="D33" s="197"/>
      <c r="E33" s="275"/>
      <c r="F33" s="275"/>
      <c r="H33" s="197"/>
    </row>
    <row r="34" spans="1:8" s="287" customFormat="1" ht="11.25">
      <c r="A34" s="282"/>
      <c r="B34" s="243" t="s">
        <v>678</v>
      </c>
      <c r="C34" s="210">
        <v>14.949000000000002</v>
      </c>
      <c r="E34" s="288"/>
      <c r="F34" s="288"/>
    </row>
    <row r="35" spans="1:8" s="199" customFormat="1" ht="12" customHeight="1">
      <c r="A35" s="282" t="s">
        <v>220</v>
      </c>
      <c r="B35" s="243" t="s">
        <v>219</v>
      </c>
      <c r="C35" s="210">
        <v>0.99</v>
      </c>
      <c r="D35" s="197"/>
      <c r="E35" s="275"/>
      <c r="F35" s="275"/>
      <c r="H35" s="197"/>
    </row>
    <row r="36" spans="1:8" s="199" customFormat="1" ht="12" customHeight="1">
      <c r="A36" s="282" t="s">
        <v>247</v>
      </c>
      <c r="B36" s="243" t="s">
        <v>246</v>
      </c>
      <c r="C36" s="210">
        <v>12.48</v>
      </c>
      <c r="D36" s="197"/>
      <c r="E36" s="275"/>
      <c r="F36" s="275"/>
      <c r="H36" s="197"/>
    </row>
    <row r="37" spans="1:8" s="199" customFormat="1" ht="12" customHeight="1">
      <c r="A37" s="282"/>
      <c r="B37" s="243" t="s">
        <v>435</v>
      </c>
      <c r="C37" s="210">
        <v>12.658000000000001</v>
      </c>
      <c r="D37" s="197"/>
      <c r="E37" s="275"/>
      <c r="F37" s="275"/>
      <c r="H37" s="197"/>
    </row>
    <row r="38" spans="1:8" s="199" customFormat="1" ht="12" customHeight="1">
      <c r="A38" s="282" t="s">
        <v>1447</v>
      </c>
      <c r="B38" s="243" t="s">
        <v>1041</v>
      </c>
      <c r="C38" s="210">
        <v>26.292999999999999</v>
      </c>
      <c r="D38" s="197"/>
      <c r="E38" s="275"/>
      <c r="F38" s="275"/>
      <c r="H38" s="197"/>
    </row>
    <row r="39" spans="1:8" s="199" customFormat="1" ht="12" customHeight="1">
      <c r="A39" s="282" t="s">
        <v>245</v>
      </c>
      <c r="B39" s="243" t="s">
        <v>248</v>
      </c>
      <c r="C39" s="210">
        <v>0.85</v>
      </c>
      <c r="D39" s="197"/>
      <c r="E39" s="275"/>
      <c r="F39" s="275"/>
      <c r="H39" s="197"/>
    </row>
    <row r="40" spans="1:8" s="199" customFormat="1" ht="12" customHeight="1">
      <c r="A40" s="282" t="s">
        <v>234</v>
      </c>
      <c r="B40" s="243" t="s">
        <v>233</v>
      </c>
      <c r="C40" s="210">
        <v>170.58399999999997</v>
      </c>
      <c r="D40" s="197"/>
      <c r="E40" s="286"/>
      <c r="F40" s="275"/>
      <c r="H40" s="197"/>
    </row>
    <row r="41" spans="1:8" s="199" customFormat="1" ht="12" customHeight="1">
      <c r="A41" s="282" t="s">
        <v>236</v>
      </c>
      <c r="B41" s="243" t="s">
        <v>233</v>
      </c>
      <c r="C41" s="210">
        <v>0.17599999999999999</v>
      </c>
      <c r="D41" s="197"/>
      <c r="E41" s="286"/>
      <c r="F41" s="275"/>
      <c r="H41" s="197"/>
    </row>
    <row r="42" spans="1:8" s="199" customFormat="1" ht="12" customHeight="1">
      <c r="A42" s="282"/>
      <c r="B42" s="243" t="s">
        <v>235</v>
      </c>
      <c r="C42" s="210">
        <v>68.704999999999998</v>
      </c>
      <c r="D42" s="197"/>
      <c r="E42" s="275"/>
      <c r="F42" s="275"/>
      <c r="H42" s="197"/>
    </row>
    <row r="43" spans="1:8" s="199" customFormat="1" ht="12" customHeight="1">
      <c r="A43" s="282" t="s">
        <v>1448</v>
      </c>
      <c r="B43" s="243" t="s">
        <v>424</v>
      </c>
      <c r="C43" s="210">
        <v>17.317</v>
      </c>
      <c r="D43" s="197"/>
      <c r="E43" s="275"/>
      <c r="F43" s="275"/>
      <c r="H43" s="197"/>
    </row>
    <row r="44" spans="1:8" s="199" customFormat="1" ht="12" customHeight="1">
      <c r="A44" s="282" t="s">
        <v>374</v>
      </c>
      <c r="B44" s="243" t="s">
        <v>373</v>
      </c>
      <c r="C44" s="210">
        <v>633.4939999999998</v>
      </c>
      <c r="D44" s="197"/>
      <c r="E44" s="275"/>
      <c r="F44" s="275"/>
      <c r="H44" s="197"/>
    </row>
    <row r="45" spans="1:8" s="199" customFormat="1" ht="18.75" customHeight="1">
      <c r="A45" s="282"/>
      <c r="B45" s="243" t="s">
        <v>1144</v>
      </c>
      <c r="C45" s="210">
        <v>35.04099999999999</v>
      </c>
      <c r="D45" s="197"/>
      <c r="E45" s="275"/>
      <c r="F45" s="275"/>
      <c r="H45" s="197"/>
    </row>
    <row r="46" spans="1:8" s="199" customFormat="1" ht="12" customHeight="1">
      <c r="A46" s="282" t="s">
        <v>1449</v>
      </c>
      <c r="B46" s="243" t="s">
        <v>1066</v>
      </c>
      <c r="C46" s="210">
        <v>0.61</v>
      </c>
      <c r="D46" s="197"/>
      <c r="E46" s="275"/>
      <c r="F46" s="275"/>
      <c r="H46" s="197"/>
    </row>
    <row r="47" spans="1:8" s="199" customFormat="1" ht="12" customHeight="1">
      <c r="A47" s="282" t="s">
        <v>317</v>
      </c>
      <c r="B47" s="243" t="s">
        <v>1193</v>
      </c>
      <c r="C47" s="210">
        <v>979.7859999999996</v>
      </c>
      <c r="D47" s="197"/>
      <c r="E47" s="286"/>
      <c r="F47" s="275"/>
      <c r="H47" s="197"/>
    </row>
    <row r="48" spans="1:8" ht="12" customHeight="1">
      <c r="A48" s="282"/>
      <c r="B48" s="243" t="s">
        <v>316</v>
      </c>
      <c r="C48" s="210">
        <v>81.709000000000003</v>
      </c>
    </row>
    <row r="49" spans="1:8" ht="12" customHeight="1">
      <c r="A49" s="282"/>
      <c r="B49" s="243" t="s">
        <v>318</v>
      </c>
      <c r="C49" s="210">
        <v>11278.984000000008</v>
      </c>
    </row>
    <row r="50" spans="1:8" ht="12" customHeight="1">
      <c r="A50" s="282"/>
      <c r="B50" s="243" t="s">
        <v>641</v>
      </c>
      <c r="C50" s="210">
        <v>3565.5659999999957</v>
      </c>
    </row>
    <row r="51" spans="1:8" ht="12" customHeight="1">
      <c r="A51" s="282" t="s">
        <v>343</v>
      </c>
      <c r="B51" s="243" t="s">
        <v>1209</v>
      </c>
      <c r="C51" s="210">
        <v>23.623000000000001</v>
      </c>
      <c r="E51" s="286"/>
    </row>
    <row r="52" spans="1:8" ht="12" customHeight="1">
      <c r="A52" s="282"/>
      <c r="B52" s="243" t="s">
        <v>1210</v>
      </c>
      <c r="C52" s="210">
        <v>4.0970000000000004</v>
      </c>
    </row>
    <row r="53" spans="1:8" ht="12" customHeight="1">
      <c r="A53" s="282"/>
      <c r="B53" s="243" t="s">
        <v>1086</v>
      </c>
      <c r="C53" s="210">
        <v>18.471</v>
      </c>
    </row>
    <row r="54" spans="1:8" ht="12" customHeight="1">
      <c r="A54" s="282"/>
      <c r="B54" s="243" t="s">
        <v>342</v>
      </c>
      <c r="C54" s="210">
        <v>112.83699999999999</v>
      </c>
    </row>
    <row r="55" spans="1:8" ht="12" customHeight="1">
      <c r="A55" s="282"/>
      <c r="B55" s="243" t="s">
        <v>1211</v>
      </c>
      <c r="C55" s="210">
        <v>48.247999999999998</v>
      </c>
    </row>
    <row r="56" spans="1:8" ht="12" customHeight="1">
      <c r="A56" s="282"/>
      <c r="B56" s="243" t="s">
        <v>1450</v>
      </c>
      <c r="C56" s="210">
        <v>7.9459999999999997</v>
      </c>
      <c r="H56" s="214"/>
    </row>
    <row r="57" spans="1:8" ht="12" customHeight="1">
      <c r="A57" s="282"/>
      <c r="B57" s="243" t="s">
        <v>1213</v>
      </c>
      <c r="C57" s="210">
        <v>1.5210000000000001</v>
      </c>
    </row>
    <row r="58" spans="1:8" ht="12" customHeight="1">
      <c r="A58" s="282"/>
      <c r="B58" s="243" t="s">
        <v>1418</v>
      </c>
      <c r="C58" s="210">
        <v>5.766</v>
      </c>
    </row>
    <row r="59" spans="1:8" ht="12" customHeight="1">
      <c r="A59" s="282" t="s">
        <v>457</v>
      </c>
      <c r="B59" s="243" t="s">
        <v>1010</v>
      </c>
      <c r="C59" s="210">
        <v>22.829000000000001</v>
      </c>
    </row>
    <row r="60" spans="1:8" ht="12" customHeight="1">
      <c r="A60" s="282"/>
      <c r="B60" s="243" t="s">
        <v>456</v>
      </c>
      <c r="C60" s="210">
        <v>89.099000000000018</v>
      </c>
    </row>
    <row r="61" spans="1:8" ht="12" customHeight="1" thickBot="1">
      <c r="A61" s="282" t="s">
        <v>421</v>
      </c>
      <c r="B61" s="243" t="s">
        <v>419</v>
      </c>
      <c r="C61" s="210">
        <v>1.35</v>
      </c>
    </row>
    <row r="62" spans="1:8" ht="12" customHeight="1" thickTop="1">
      <c r="A62" s="212" t="s">
        <v>1440</v>
      </c>
      <c r="B62" s="289"/>
      <c r="C62" s="289">
        <f>SUM(C5:C61)</f>
        <v>20344.469000000001</v>
      </c>
    </row>
    <row r="63" spans="1:8" ht="12" customHeight="1">
      <c r="A63" s="233" t="s">
        <v>605</v>
      </c>
      <c r="B63" s="216"/>
      <c r="C63" s="290"/>
    </row>
    <row r="64" spans="1:8" ht="12" customHeight="1">
      <c r="A64" s="216" t="s">
        <v>606</v>
      </c>
      <c r="B64" s="217"/>
      <c r="C64" s="290"/>
      <c r="E64" s="297" t="s">
        <v>1446</v>
      </c>
      <c r="F64" s="298">
        <v>1137.0499999999993</v>
      </c>
    </row>
    <row r="65" spans="1:8" ht="12" customHeight="1">
      <c r="A65" s="236" t="s">
        <v>1261</v>
      </c>
      <c r="B65" s="236"/>
      <c r="C65" s="291"/>
      <c r="E65" s="297" t="s">
        <v>1278</v>
      </c>
      <c r="F65" s="298">
        <v>454.14199999999988</v>
      </c>
    </row>
    <row r="66" spans="1:8" ht="12" customHeight="1">
      <c r="A66" s="236"/>
      <c r="B66" s="236"/>
      <c r="C66" s="291"/>
      <c r="E66" s="297" t="s">
        <v>260</v>
      </c>
      <c r="F66" s="298">
        <v>188.54600000000002</v>
      </c>
    </row>
    <row r="67" spans="1:8" ht="12" customHeight="1">
      <c r="A67" s="500"/>
      <c r="B67" s="500"/>
      <c r="C67" s="500"/>
      <c r="E67" s="297" t="s">
        <v>383</v>
      </c>
      <c r="F67" s="298">
        <v>752.25199999999984</v>
      </c>
    </row>
    <row r="68" spans="1:8" ht="12" customHeight="1">
      <c r="A68" s="500" t="s">
        <v>1455</v>
      </c>
      <c r="B68" s="500"/>
      <c r="C68" s="500"/>
      <c r="E68" s="297" t="s">
        <v>393</v>
      </c>
      <c r="F68" s="298">
        <v>253.20499999999998</v>
      </c>
    </row>
    <row r="69" spans="1:8" ht="12" customHeight="1">
      <c r="E69" s="297" t="s">
        <v>297</v>
      </c>
      <c r="F69" s="298">
        <v>143.22200000000001</v>
      </c>
    </row>
    <row r="70" spans="1:8" ht="12" customHeight="1">
      <c r="E70" s="299" t="s">
        <v>1260</v>
      </c>
      <c r="F70" s="294">
        <v>267.57000000000005</v>
      </c>
    </row>
    <row r="71" spans="1:8" ht="12" customHeight="1">
      <c r="E71" s="297" t="s">
        <v>234</v>
      </c>
      <c r="F71" s="298">
        <v>170.58399999999997</v>
      </c>
    </row>
    <row r="72" spans="1:8" ht="12" customHeight="1">
      <c r="E72" s="285" t="s">
        <v>236</v>
      </c>
      <c r="F72" s="294">
        <v>68.881</v>
      </c>
    </row>
    <row r="73" spans="1:8" ht="12" customHeight="1">
      <c r="E73" s="297" t="s">
        <v>374</v>
      </c>
      <c r="F73" s="298">
        <v>668.53499999999974</v>
      </c>
      <c r="H73" s="293"/>
    </row>
    <row r="74" spans="1:8" ht="12" customHeight="1">
      <c r="E74" s="297" t="s">
        <v>317</v>
      </c>
      <c r="F74" s="298">
        <v>15906.045000000002</v>
      </c>
    </row>
    <row r="75" spans="1:8" ht="12" customHeight="1">
      <c r="E75" s="297" t="s">
        <v>343</v>
      </c>
      <c r="F75" s="298">
        <v>222.50899999999996</v>
      </c>
    </row>
    <row r="76" spans="1:8" ht="12" customHeight="1">
      <c r="E76" s="285" t="s">
        <v>457</v>
      </c>
      <c r="F76" s="294">
        <v>111.92800000000003</v>
      </c>
    </row>
    <row r="77" spans="1:8" ht="12" customHeight="1">
      <c r="F77" s="294"/>
    </row>
    <row r="78" spans="1:8" ht="12" customHeight="1">
      <c r="F78" s="294"/>
    </row>
    <row r="86" spans="1:8" s="226" customFormat="1" ht="14.25" customHeight="1">
      <c r="B86" s="243"/>
      <c r="C86" s="250"/>
      <c r="D86" s="197"/>
      <c r="E86" s="275"/>
      <c r="F86" s="275"/>
      <c r="G86" s="199"/>
      <c r="H86" s="197"/>
    </row>
    <row r="93" spans="1:8" s="226" customFormat="1" ht="9" customHeight="1">
      <c r="B93" s="243"/>
      <c r="C93" s="250"/>
      <c r="D93" s="197"/>
      <c r="E93" s="275"/>
      <c r="F93" s="275"/>
      <c r="G93" s="199"/>
      <c r="H93" s="197"/>
    </row>
    <row r="94" spans="1:8" s="226" customFormat="1" ht="9" customHeight="1">
      <c r="B94" s="243"/>
      <c r="C94" s="250"/>
      <c r="D94" s="197"/>
      <c r="E94" s="275"/>
      <c r="F94" s="275"/>
      <c r="G94" s="199"/>
      <c r="H94" s="197"/>
    </row>
    <row r="95" spans="1:8" s="226" customFormat="1" ht="9" customHeight="1">
      <c r="B95" s="243"/>
      <c r="C95" s="250"/>
      <c r="D95" s="197"/>
      <c r="E95" s="275"/>
      <c r="F95" s="275"/>
      <c r="G95" s="199"/>
      <c r="H95" s="197"/>
    </row>
    <row r="96" spans="1:8" s="199" customFormat="1" ht="9" customHeight="1">
      <c r="A96" s="226"/>
      <c r="B96" s="243"/>
      <c r="C96" s="250"/>
      <c r="D96" s="197"/>
      <c r="E96" s="275"/>
      <c r="F96" s="275"/>
      <c r="H96" s="197"/>
    </row>
    <row r="97" spans="1:8" s="199" customFormat="1" ht="13.5" customHeight="1">
      <c r="A97" s="295"/>
      <c r="B97" s="296"/>
      <c r="C97" s="250"/>
      <c r="D97" s="197"/>
      <c r="E97" s="275"/>
      <c r="F97" s="275"/>
      <c r="H97" s="197"/>
    </row>
    <row r="98" spans="1:8" s="199" customFormat="1" ht="13.5" customHeight="1">
      <c r="A98" s="235"/>
      <c r="B98" s="296"/>
      <c r="C98" s="250"/>
      <c r="D98" s="197"/>
      <c r="E98" s="275"/>
      <c r="F98" s="275"/>
      <c r="H98" s="197"/>
    </row>
    <row r="99" spans="1:8" s="199" customFormat="1" ht="9" customHeight="1">
      <c r="A99" s="216"/>
      <c r="B99" s="216"/>
      <c r="C99" s="250"/>
      <c r="D99" s="197"/>
      <c r="E99" s="275"/>
      <c r="F99" s="275"/>
      <c r="H99" s="197"/>
    </row>
    <row r="100" spans="1:8" s="199" customFormat="1" ht="9" customHeight="1">
      <c r="A100" s="236"/>
      <c r="B100" s="217"/>
      <c r="C100" s="250"/>
      <c r="D100" s="197"/>
      <c r="E100" s="275"/>
      <c r="F100" s="275"/>
      <c r="H100" s="197"/>
    </row>
    <row r="101" spans="1:8" s="199" customFormat="1" ht="12.75">
      <c r="A101" s="226"/>
      <c r="B101" s="243"/>
      <c r="C101" s="250"/>
      <c r="D101" s="197"/>
      <c r="E101" s="275"/>
      <c r="F101" s="275"/>
      <c r="H101" s="197"/>
    </row>
    <row r="102" spans="1:8" s="199" customFormat="1" ht="12" customHeight="1">
      <c r="A102" s="226"/>
      <c r="B102" s="243"/>
      <c r="C102" s="250"/>
      <c r="D102" s="197"/>
      <c r="E102" s="288"/>
      <c r="F102" s="288"/>
      <c r="H102" s="197"/>
    </row>
    <row r="105" spans="1:8" s="287" customFormat="1" ht="12.75" customHeight="1">
      <c r="A105" s="226"/>
      <c r="B105" s="243"/>
      <c r="C105" s="250"/>
      <c r="E105" s="275"/>
      <c r="F105" s="275"/>
    </row>
  </sheetData>
  <sheetProtection selectLockedCells="1" selectUnlockedCells="1"/>
  <mergeCells count="3">
    <mergeCell ref="A2:C2"/>
    <mergeCell ref="A67:C67"/>
    <mergeCell ref="A68:C68"/>
  </mergeCells>
  <printOptions horizontalCentered="1"/>
  <pageMargins left="0.59055118110236227" right="0.59055118110236227" top="0.59055118110236227" bottom="0.78740157480314965" header="0.39370078740157483" footer="0.39370078740157483"/>
  <pageSetup paperSize="9" orientation="portrait" r:id="rId1"/>
  <headerFooter>
    <oddFooter>&amp;R&amp;8 35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80"/>
  <sheetViews>
    <sheetView topLeftCell="A7" zoomScale="91" zoomScaleNormal="91" workbookViewId="0">
      <selection activeCell="E33" sqref="E33"/>
    </sheetView>
  </sheetViews>
  <sheetFormatPr baseColWidth="10" defaultRowHeight="12.75"/>
  <cols>
    <col min="1" max="1" width="20.42578125" style="226" customWidth="1"/>
    <col min="2" max="2" width="20.28515625" style="226" customWidth="1"/>
    <col min="3" max="3" width="26.85546875" style="226" customWidth="1"/>
    <col min="4" max="4" width="18.7109375" style="250" customWidth="1"/>
    <col min="5" max="7" width="11.42578125" style="197"/>
    <col min="8" max="9" width="11.42578125" style="198"/>
    <col min="10" max="10" width="11.42578125" style="199"/>
    <col min="11" max="16384" width="11.42578125" style="197"/>
  </cols>
  <sheetData>
    <row r="1" spans="1:9" ht="12" customHeight="1">
      <c r="A1" s="200"/>
      <c r="B1" s="201"/>
      <c r="C1" s="201"/>
      <c r="D1" s="197"/>
    </row>
    <row r="2" spans="1:9" s="202" customFormat="1" ht="15" customHeight="1">
      <c r="A2" s="202" t="s">
        <v>1454</v>
      </c>
      <c r="D2" s="300"/>
      <c r="H2" s="203"/>
      <c r="I2" s="203"/>
    </row>
    <row r="3" spans="1:9" s="202" customFormat="1">
      <c r="D3" s="300"/>
      <c r="H3" s="203"/>
      <c r="I3" s="203"/>
    </row>
    <row r="4" spans="1:9" s="226" customFormat="1" ht="20.25" customHeight="1">
      <c r="A4" s="280" t="s">
        <v>4</v>
      </c>
      <c r="B4" s="301" t="s">
        <v>1442</v>
      </c>
      <c r="C4" s="302" t="s">
        <v>1443</v>
      </c>
      <c r="D4" s="281" t="s">
        <v>1444</v>
      </c>
      <c r="H4" s="238"/>
      <c r="I4" s="238"/>
    </row>
    <row r="5" spans="1:9" s="249" customFormat="1" ht="11.25">
      <c r="A5" s="303" t="s">
        <v>12</v>
      </c>
      <c r="B5" s="304"/>
      <c r="C5" s="305"/>
      <c r="D5" s="306">
        <f>SUM(D6:D8)</f>
        <v>333</v>
      </c>
      <c r="H5" s="307"/>
      <c r="I5" s="307"/>
    </row>
    <row r="6" spans="1:9" s="226" customFormat="1" ht="11.25">
      <c r="B6" s="226" t="s">
        <v>272</v>
      </c>
      <c r="C6" s="245" t="s">
        <v>271</v>
      </c>
      <c r="D6" s="250">
        <v>13.5</v>
      </c>
      <c r="H6" s="238"/>
      <c r="I6" s="238"/>
    </row>
    <row r="7" spans="1:9">
      <c r="A7" s="197"/>
      <c r="B7" s="226" t="s">
        <v>274</v>
      </c>
      <c r="C7" s="245" t="s">
        <v>271</v>
      </c>
      <c r="D7" s="214">
        <v>105</v>
      </c>
    </row>
    <row r="8" spans="1:9" s="249" customFormat="1" ht="11.25">
      <c r="A8" s="308"/>
      <c r="B8" s="226" t="s">
        <v>1452</v>
      </c>
      <c r="C8" s="243" t="s">
        <v>275</v>
      </c>
      <c r="D8" s="250">
        <v>214.5</v>
      </c>
      <c r="H8" s="307"/>
      <c r="I8" s="307"/>
    </row>
    <row r="9" spans="1:9" s="249" customFormat="1" ht="11.25">
      <c r="A9" s="308" t="s">
        <v>15</v>
      </c>
      <c r="B9" s="226"/>
      <c r="C9" s="243"/>
      <c r="D9" s="309">
        <f>SUM(D10:D11)</f>
        <v>391.85</v>
      </c>
      <c r="H9" s="307"/>
      <c r="I9" s="307"/>
    </row>
    <row r="10" spans="1:9" s="249" customFormat="1" ht="11.25">
      <c r="A10" s="308"/>
      <c r="B10" s="226" t="s">
        <v>295</v>
      </c>
      <c r="C10" s="243" t="s">
        <v>375</v>
      </c>
      <c r="D10" s="250">
        <v>159.85</v>
      </c>
      <c r="H10" s="307"/>
      <c r="I10" s="307"/>
    </row>
    <row r="11" spans="1:9" s="249" customFormat="1" ht="11.25">
      <c r="A11" s="308"/>
      <c r="B11" s="226" t="s">
        <v>288</v>
      </c>
      <c r="C11" s="243" t="s">
        <v>287</v>
      </c>
      <c r="D11" s="250">
        <v>232</v>
      </c>
      <c r="H11" s="307"/>
      <c r="I11" s="307"/>
    </row>
    <row r="12" spans="1:9" s="249" customFormat="1" ht="11.25">
      <c r="A12" s="308" t="s">
        <v>2</v>
      </c>
      <c r="B12" s="226"/>
      <c r="C12" s="243"/>
      <c r="D12" s="309">
        <f>SUM(D13:D20)</f>
        <v>278.91999999999996</v>
      </c>
      <c r="H12" s="307"/>
      <c r="I12" s="307"/>
    </row>
    <row r="13" spans="1:9" s="249" customFormat="1" ht="11.25">
      <c r="A13" s="308"/>
      <c r="B13" s="226" t="s">
        <v>272</v>
      </c>
      <c r="C13" s="243" t="s">
        <v>271</v>
      </c>
      <c r="D13" s="250">
        <v>54</v>
      </c>
      <c r="H13" s="307"/>
      <c r="I13" s="307"/>
    </row>
    <row r="14" spans="1:9" s="249" customFormat="1" ht="11.25">
      <c r="A14" s="308"/>
      <c r="B14" s="226"/>
      <c r="C14" s="243" t="s">
        <v>275</v>
      </c>
      <c r="D14" s="250">
        <v>12</v>
      </c>
      <c r="H14" s="307"/>
      <c r="I14" s="307"/>
    </row>
    <row r="15" spans="1:9" s="249" customFormat="1" ht="11.25">
      <c r="A15" s="308"/>
      <c r="B15" s="226"/>
      <c r="C15" s="243" t="s">
        <v>280</v>
      </c>
      <c r="D15" s="250">
        <v>18</v>
      </c>
      <c r="H15" s="307"/>
      <c r="I15" s="310"/>
    </row>
    <row r="16" spans="1:9" s="249" customFormat="1" ht="11.25">
      <c r="A16" s="308"/>
      <c r="B16" s="249" t="s">
        <v>274</v>
      </c>
      <c r="C16" s="245" t="s">
        <v>271</v>
      </c>
      <c r="D16" s="250">
        <v>100</v>
      </c>
      <c r="G16" s="323"/>
      <c r="H16" s="285" t="s">
        <v>20</v>
      </c>
      <c r="I16" s="324">
        <v>677.13800000000003</v>
      </c>
    </row>
    <row r="17" spans="1:15" s="249" customFormat="1" ht="11.25">
      <c r="A17" s="308"/>
      <c r="B17" s="249" t="s">
        <v>276</v>
      </c>
      <c r="C17" s="245" t="s">
        <v>275</v>
      </c>
      <c r="D17" s="250">
        <v>72</v>
      </c>
      <c r="G17" s="323"/>
      <c r="H17" s="323" t="s">
        <v>12</v>
      </c>
      <c r="I17" s="325">
        <v>333</v>
      </c>
    </row>
    <row r="18" spans="1:15" s="249" customFormat="1" ht="11.25">
      <c r="A18" s="308"/>
      <c r="B18" s="249" t="s">
        <v>300</v>
      </c>
      <c r="C18" s="245" t="s">
        <v>472</v>
      </c>
      <c r="D18" s="250">
        <v>14.209999999999999</v>
      </c>
      <c r="G18" s="323"/>
      <c r="H18" s="323" t="s">
        <v>15</v>
      </c>
      <c r="I18" s="325">
        <v>391.85</v>
      </c>
    </row>
    <row r="19" spans="1:15" s="249" customFormat="1" ht="11.25">
      <c r="A19" s="308"/>
      <c r="B19" s="249" t="s">
        <v>398</v>
      </c>
      <c r="C19" s="245" t="s">
        <v>817</v>
      </c>
      <c r="D19" s="250">
        <v>0.34</v>
      </c>
      <c r="G19" s="323"/>
      <c r="H19" s="323" t="s">
        <v>2</v>
      </c>
      <c r="I19" s="325">
        <v>278.91999999999996</v>
      </c>
    </row>
    <row r="20" spans="1:15" s="249" customFormat="1" ht="11.25">
      <c r="A20" s="308"/>
      <c r="B20" s="249" t="s">
        <v>313</v>
      </c>
      <c r="C20" s="245" t="s">
        <v>856</v>
      </c>
      <c r="D20" s="250">
        <v>8.370000000000001</v>
      </c>
      <c r="G20" s="323"/>
      <c r="H20" s="323"/>
      <c r="I20" s="326"/>
    </row>
    <row r="21" spans="1:15" s="226" customFormat="1" ht="13.15" customHeight="1">
      <c r="A21" s="308" t="s">
        <v>20</v>
      </c>
      <c r="B21" s="249"/>
      <c r="C21" s="243"/>
      <c r="D21" s="309">
        <f>SUM(D22:D23)</f>
        <v>677.13800000000003</v>
      </c>
      <c r="G21" s="285"/>
      <c r="H21" s="285"/>
      <c r="I21" s="285"/>
      <c r="O21" s="249"/>
    </row>
    <row r="22" spans="1:15" s="226" customFormat="1" ht="13.15" customHeight="1">
      <c r="A22" s="308"/>
      <c r="B22" s="249" t="s">
        <v>288</v>
      </c>
      <c r="C22" s="312" t="s">
        <v>287</v>
      </c>
      <c r="D22" s="250">
        <v>653.13800000000003</v>
      </c>
      <c r="G22" s="285"/>
      <c r="H22" s="285"/>
      <c r="I22" s="285"/>
      <c r="J22" s="249"/>
      <c r="O22" s="249"/>
    </row>
    <row r="23" spans="1:15" s="249" customFormat="1" ht="12" thickBot="1">
      <c r="A23" s="308"/>
      <c r="B23" s="249" t="s">
        <v>245</v>
      </c>
      <c r="C23" s="243" t="s">
        <v>248</v>
      </c>
      <c r="D23" s="250">
        <v>24</v>
      </c>
      <c r="G23" s="323"/>
      <c r="H23" s="285"/>
      <c r="I23" s="285"/>
      <c r="J23" s="226"/>
      <c r="O23" s="226"/>
    </row>
    <row r="24" spans="1:15" s="226" customFormat="1" ht="14.25" thickTop="1" thickBot="1">
      <c r="A24" s="313" t="s">
        <v>37</v>
      </c>
      <c r="B24" s="314"/>
      <c r="C24" s="314"/>
      <c r="D24" s="315">
        <f>SUM(D5,D9,D12,D21)</f>
        <v>1680.9079999999999</v>
      </c>
      <c r="H24" s="198"/>
      <c r="I24" s="198"/>
      <c r="O24" s="249"/>
    </row>
    <row r="25" spans="1:15" s="226" customFormat="1">
      <c r="A25" s="233" t="s">
        <v>605</v>
      </c>
      <c r="B25" s="216"/>
      <c r="C25" s="316"/>
      <c r="D25" s="317"/>
      <c r="H25" s="238"/>
      <c r="I25" s="238"/>
    </row>
    <row r="26" spans="1:15" s="226" customFormat="1">
      <c r="A26" s="216" t="s">
        <v>606</v>
      </c>
      <c r="B26" s="217"/>
      <c r="C26" s="316"/>
      <c r="D26" s="318"/>
      <c r="H26" s="307"/>
      <c r="I26" s="311"/>
    </row>
    <row r="27" spans="1:15" s="226" customFormat="1" ht="13.15" customHeight="1">
      <c r="A27" s="236" t="s">
        <v>1261</v>
      </c>
      <c r="B27" s="236"/>
      <c r="C27" s="319"/>
      <c r="D27" s="317"/>
      <c r="H27" s="307"/>
      <c r="I27" s="311"/>
    </row>
    <row r="28" spans="1:15" s="226" customFormat="1">
      <c r="A28" s="236"/>
      <c r="B28" s="236"/>
      <c r="C28" s="319"/>
      <c r="D28" s="317"/>
      <c r="H28" s="307"/>
      <c r="I28" s="311"/>
      <c r="J28" s="292"/>
    </row>
    <row r="29" spans="1:15">
      <c r="F29" s="226"/>
      <c r="G29" s="226"/>
      <c r="H29" s="307"/>
      <c r="I29" s="311"/>
      <c r="O29" s="226"/>
    </row>
    <row r="30" spans="1:15">
      <c r="A30" s="308" t="s">
        <v>1456</v>
      </c>
      <c r="F30" s="226"/>
      <c r="G30" s="226"/>
      <c r="H30" s="263"/>
      <c r="I30" s="311"/>
      <c r="O30" s="226"/>
    </row>
    <row r="31" spans="1:15">
      <c r="F31" s="226"/>
      <c r="G31" s="226"/>
      <c r="H31" s="320"/>
      <c r="I31" s="311"/>
    </row>
    <row r="32" spans="1:15">
      <c r="F32" s="226"/>
      <c r="G32" s="226"/>
      <c r="H32" s="263"/>
      <c r="I32" s="321"/>
      <c r="J32" s="226"/>
    </row>
    <row r="33" spans="1:15" s="226" customFormat="1">
      <c r="D33" s="250"/>
      <c r="H33" s="263"/>
      <c r="I33" s="311"/>
      <c r="O33" s="197"/>
    </row>
    <row r="34" spans="1:15" s="226" customFormat="1">
      <c r="D34" s="250"/>
      <c r="H34" s="263"/>
      <c r="I34" s="311"/>
      <c r="O34" s="197"/>
    </row>
    <row r="35" spans="1:15" s="226" customFormat="1">
      <c r="D35" s="250"/>
      <c r="H35" s="263"/>
      <c r="I35" s="307"/>
    </row>
    <row r="36" spans="1:15" s="226" customFormat="1">
      <c r="D36" s="250"/>
      <c r="H36" s="198"/>
      <c r="I36" s="311"/>
    </row>
    <row r="37" spans="1:15" s="226" customFormat="1">
      <c r="D37" s="250"/>
      <c r="H37" s="198"/>
      <c r="I37" s="307"/>
    </row>
    <row r="38" spans="1:15" s="226" customFormat="1">
      <c r="D38" s="250"/>
      <c r="F38" s="197"/>
      <c r="G38" s="197"/>
      <c r="H38" s="198"/>
      <c r="I38" s="263"/>
    </row>
    <row r="39" spans="1:15" s="226" customFormat="1">
      <c r="D39" s="250"/>
      <c r="F39" s="287"/>
      <c r="G39" s="287"/>
      <c r="H39" s="198"/>
      <c r="I39" s="320"/>
    </row>
    <row r="40" spans="1:15" s="226" customFormat="1">
      <c r="D40" s="250"/>
      <c r="H40" s="198"/>
      <c r="I40" s="263"/>
    </row>
    <row r="41" spans="1:15" s="226" customFormat="1">
      <c r="D41" s="250"/>
      <c r="F41" s="202"/>
      <c r="G41" s="202"/>
      <c r="H41" s="198"/>
      <c r="I41" s="263"/>
    </row>
    <row r="42" spans="1:15" s="226" customFormat="1">
      <c r="D42" s="250"/>
      <c r="F42" s="197"/>
      <c r="G42" s="197"/>
      <c r="H42" s="198"/>
      <c r="I42" s="263"/>
    </row>
    <row r="43" spans="1:15" s="226" customFormat="1">
      <c r="D43" s="250"/>
      <c r="F43" s="197"/>
      <c r="G43" s="197"/>
      <c r="H43" s="198"/>
      <c r="I43" s="263"/>
      <c r="J43" s="199"/>
    </row>
    <row r="44" spans="1:15">
      <c r="J44" s="287"/>
      <c r="O44" s="226"/>
    </row>
    <row r="45" spans="1:15" s="287" customFormat="1" ht="12.75" customHeight="1">
      <c r="A45" s="226"/>
      <c r="B45" s="226"/>
      <c r="C45" s="226"/>
      <c r="D45" s="250"/>
      <c r="F45" s="197"/>
      <c r="G45" s="197"/>
      <c r="H45" s="198"/>
      <c r="I45" s="198"/>
      <c r="J45" s="226"/>
      <c r="O45" s="226"/>
    </row>
    <row r="46" spans="1:15" s="226" customFormat="1">
      <c r="D46" s="250"/>
      <c r="E46" s="197"/>
      <c r="F46" s="197"/>
      <c r="G46" s="197"/>
      <c r="H46" s="198"/>
      <c r="I46" s="198"/>
      <c r="J46" s="202"/>
      <c r="O46" s="197"/>
    </row>
    <row r="47" spans="1:15" s="202" customFormat="1">
      <c r="A47" s="226"/>
      <c r="B47" s="226"/>
      <c r="C47" s="226"/>
      <c r="D47" s="250"/>
      <c r="E47" s="197"/>
      <c r="F47" s="197"/>
      <c r="G47" s="197"/>
      <c r="H47" s="198"/>
      <c r="I47" s="198"/>
      <c r="J47" s="199"/>
      <c r="O47" s="287"/>
    </row>
    <row r="48" spans="1:15">
      <c r="A48" s="265" t="s">
        <v>1453</v>
      </c>
      <c r="B48" s="265"/>
      <c r="C48" s="265"/>
      <c r="D48" s="265"/>
      <c r="O48" s="226"/>
    </row>
    <row r="49" spans="1:15">
      <c r="O49" s="202"/>
    </row>
    <row r="51" spans="1:15">
      <c r="A51" s="216" t="s">
        <v>606</v>
      </c>
      <c r="B51" s="216"/>
    </row>
    <row r="52" spans="1:15">
      <c r="A52" s="236" t="s">
        <v>1261</v>
      </c>
      <c r="B52" s="216"/>
    </row>
    <row r="53" spans="1:15">
      <c r="A53" s="236"/>
      <c r="B53" s="217"/>
      <c r="C53" s="319"/>
      <c r="D53" s="287"/>
    </row>
    <row r="54" spans="1:15">
      <c r="B54" s="236"/>
    </row>
    <row r="61" spans="1:15" s="199" customFormat="1">
      <c r="A61" s="226"/>
      <c r="B61" s="226"/>
      <c r="C61" s="226"/>
      <c r="D61" s="250"/>
      <c r="E61" s="197"/>
      <c r="F61" s="197"/>
      <c r="G61" s="197"/>
      <c r="H61" s="322"/>
      <c r="I61" s="198"/>
      <c r="K61" s="197"/>
      <c r="L61" s="197"/>
      <c r="M61" s="197"/>
      <c r="N61" s="197"/>
      <c r="O61" s="197"/>
    </row>
    <row r="69" spans="1:15" s="199" customFormat="1">
      <c r="A69" s="226"/>
      <c r="B69" s="226"/>
      <c r="C69" s="226"/>
      <c r="D69" s="250"/>
      <c r="E69" s="197"/>
      <c r="F69" s="197"/>
      <c r="G69" s="197"/>
      <c r="H69" s="198"/>
      <c r="I69" s="322"/>
      <c r="K69" s="197"/>
      <c r="L69" s="197"/>
      <c r="M69" s="197"/>
      <c r="N69" s="197"/>
      <c r="O69" s="197"/>
    </row>
    <row r="72" spans="1:15" s="199" customFormat="1">
      <c r="A72" s="226"/>
      <c r="B72" s="226"/>
      <c r="C72" s="226"/>
      <c r="D72" s="250"/>
      <c r="E72" s="197"/>
      <c r="F72" s="287"/>
      <c r="G72" s="287"/>
      <c r="H72" s="198"/>
      <c r="I72" s="198"/>
      <c r="K72" s="197"/>
      <c r="L72" s="197"/>
      <c r="M72" s="197"/>
      <c r="N72" s="197"/>
      <c r="O72" s="197"/>
    </row>
    <row r="77" spans="1:15">
      <c r="J77" s="287"/>
    </row>
    <row r="78" spans="1:15" s="287" customFormat="1" ht="12.75" customHeight="1">
      <c r="A78" s="226"/>
      <c r="B78" s="226"/>
      <c r="C78" s="226"/>
      <c r="D78" s="250"/>
      <c r="F78" s="197"/>
      <c r="G78" s="197"/>
      <c r="H78" s="198"/>
      <c r="I78" s="198"/>
      <c r="J78" s="199"/>
      <c r="O78" s="197"/>
    </row>
    <row r="80" spans="1:15">
      <c r="O80" s="287"/>
    </row>
  </sheetData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&amp;R&amp;8&amp;P+35 &amp;10
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2"/>
  <sheetViews>
    <sheetView workbookViewId="0">
      <selection activeCell="A10" sqref="A10:XFD10"/>
    </sheetView>
  </sheetViews>
  <sheetFormatPr baseColWidth="10" defaultRowHeight="12" customHeight="1"/>
  <cols>
    <col min="1" max="1" width="17.42578125" style="199" customWidth="1"/>
    <col min="2" max="2" width="21.85546875" style="197" customWidth="1"/>
    <col min="3" max="3" width="20.5703125" style="344" customWidth="1"/>
    <col min="4" max="4" width="17" style="345" customWidth="1"/>
    <col min="5" max="16384" width="11.42578125" style="197"/>
  </cols>
  <sheetData>
    <row r="1" spans="1:5" ht="13.5" customHeight="1">
      <c r="A1" s="236"/>
      <c r="B1" s="236"/>
      <c r="C1" s="319"/>
      <c r="D1" s="329"/>
    </row>
    <row r="2" spans="1:5" ht="13.5" customHeight="1">
      <c r="A2" s="226"/>
      <c r="B2" s="229"/>
      <c r="C2" s="230"/>
      <c r="D2" s="330"/>
    </row>
    <row r="3" spans="1:5" ht="12" customHeight="1">
      <c r="A3" s="491" t="s">
        <v>1485</v>
      </c>
      <c r="B3" s="491"/>
      <c r="C3" s="491"/>
      <c r="D3" s="491"/>
    </row>
    <row r="4" spans="1:5" ht="12" customHeight="1">
      <c r="B4" s="501"/>
      <c r="C4" s="501"/>
      <c r="D4" s="501"/>
    </row>
    <row r="5" spans="1:5" ht="24" customHeight="1">
      <c r="A5" s="280" t="s">
        <v>4</v>
      </c>
      <c r="B5" s="301" t="s">
        <v>1442</v>
      </c>
      <c r="C5" s="331" t="s">
        <v>1443</v>
      </c>
      <c r="D5" s="281" t="s">
        <v>1444</v>
      </c>
    </row>
    <row r="6" spans="1:5" s="226" customFormat="1" ht="12" customHeight="1">
      <c r="A6" s="303" t="s">
        <v>32</v>
      </c>
      <c r="B6" s="304"/>
      <c r="C6" s="332"/>
      <c r="D6" s="306">
        <f>SUM(D7:D9)</f>
        <v>19.259999999999998</v>
      </c>
      <c r="E6" s="197"/>
    </row>
    <row r="7" spans="1:5" s="216" customFormat="1" ht="12" customHeight="1">
      <c r="A7" s="304"/>
      <c r="B7" s="333" t="s">
        <v>631</v>
      </c>
      <c r="C7" s="234" t="s">
        <v>633</v>
      </c>
      <c r="D7" s="206">
        <v>2.84</v>
      </c>
      <c r="E7" s="197"/>
    </row>
    <row r="8" spans="1:5" s="226" customFormat="1" ht="12" customHeight="1">
      <c r="A8" s="304"/>
      <c r="B8" s="333" t="s">
        <v>265</v>
      </c>
      <c r="C8" s="234" t="s">
        <v>667</v>
      </c>
      <c r="D8" s="206">
        <v>4.63</v>
      </c>
    </row>
    <row r="9" spans="1:5" s="226" customFormat="1" ht="12" customHeight="1">
      <c r="A9" s="304"/>
      <c r="B9" s="333" t="s">
        <v>377</v>
      </c>
      <c r="C9" s="234" t="s">
        <v>378</v>
      </c>
      <c r="D9" s="206">
        <v>11.79</v>
      </c>
    </row>
    <row r="10" spans="1:5" s="226" customFormat="1" ht="12" customHeight="1">
      <c r="A10" s="308" t="s">
        <v>35</v>
      </c>
      <c r="C10" s="334"/>
      <c r="D10" s="335">
        <f>SUM(D11:D18)</f>
        <v>159.03299999999999</v>
      </c>
    </row>
    <row r="11" spans="1:5" s="226" customFormat="1" ht="12" customHeight="1">
      <c r="A11" s="308"/>
      <c r="B11" s="226" t="s">
        <v>619</v>
      </c>
      <c r="C11" s="336" t="s">
        <v>403</v>
      </c>
      <c r="D11" s="337">
        <v>0.76500000000000001</v>
      </c>
    </row>
    <row r="12" spans="1:5" s="226" customFormat="1" ht="12" customHeight="1">
      <c r="A12" s="308"/>
      <c r="B12" s="226" t="s">
        <v>393</v>
      </c>
      <c r="C12" s="338" t="s">
        <v>392</v>
      </c>
      <c r="D12" s="337">
        <v>0.83</v>
      </c>
    </row>
    <row r="13" spans="1:5" ht="12" customHeight="1">
      <c r="A13" s="308"/>
      <c r="B13" s="226" t="s">
        <v>326</v>
      </c>
      <c r="C13" s="338" t="s">
        <v>325</v>
      </c>
      <c r="D13" s="337">
        <v>72.150999999999996</v>
      </c>
    </row>
    <row r="14" spans="1:5" ht="12" customHeight="1">
      <c r="A14" s="308"/>
      <c r="B14" s="226" t="s">
        <v>391</v>
      </c>
      <c r="C14" s="338" t="s">
        <v>876</v>
      </c>
      <c r="D14" s="337">
        <v>6.0000000000000001E-3</v>
      </c>
    </row>
    <row r="15" spans="1:5" ht="12" customHeight="1">
      <c r="A15" s="308"/>
      <c r="B15" s="226" t="s">
        <v>247</v>
      </c>
      <c r="C15" s="338" t="s">
        <v>246</v>
      </c>
      <c r="D15" s="337">
        <v>44.528999999999996</v>
      </c>
    </row>
    <row r="16" spans="1:5" ht="12" customHeight="1">
      <c r="A16" s="308"/>
      <c r="B16" s="226" t="s">
        <v>371</v>
      </c>
      <c r="C16" s="338" t="s">
        <v>440</v>
      </c>
      <c r="D16" s="337">
        <v>21.811</v>
      </c>
    </row>
    <row r="17" spans="1:4" ht="12" customHeight="1">
      <c r="A17" s="308"/>
      <c r="B17" s="226" t="s">
        <v>374</v>
      </c>
      <c r="C17" s="338" t="s">
        <v>373</v>
      </c>
      <c r="D17" s="337">
        <v>14.414999999999999</v>
      </c>
    </row>
    <row r="18" spans="1:4" ht="12" customHeight="1" thickBot="1">
      <c r="A18" s="226"/>
      <c r="B18" s="226" t="s">
        <v>1164</v>
      </c>
      <c r="C18" s="334" t="s">
        <v>422</v>
      </c>
      <c r="D18" s="330">
        <v>4.5259999999999998</v>
      </c>
    </row>
    <row r="19" spans="1:4" ht="12" customHeight="1" thickTop="1" thickBot="1">
      <c r="A19" s="339" t="s">
        <v>37</v>
      </c>
      <c r="B19" s="340"/>
      <c r="C19" s="341"/>
      <c r="D19" s="342">
        <f>SUM(D6,D10)</f>
        <v>178.29299999999998</v>
      </c>
    </row>
    <row r="20" spans="1:4" ht="12" customHeight="1">
      <c r="A20" s="233" t="s">
        <v>605</v>
      </c>
      <c r="B20" s="216"/>
      <c r="C20" s="316"/>
      <c r="D20" s="343"/>
    </row>
    <row r="21" spans="1:4" ht="12" customHeight="1">
      <c r="A21" s="216" t="s">
        <v>606</v>
      </c>
      <c r="B21" s="217"/>
      <c r="C21" s="316"/>
      <c r="D21" s="343"/>
    </row>
    <row r="22" spans="1:4" ht="12" customHeight="1">
      <c r="A22" s="236" t="s">
        <v>1261</v>
      </c>
      <c r="B22" s="236"/>
      <c r="C22" s="319"/>
      <c r="D22" s="329"/>
    </row>
  </sheetData>
  <mergeCells count="2">
    <mergeCell ref="A3:D3"/>
    <mergeCell ref="B4:D4"/>
  </mergeCells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 xml:space="preserve">&amp;R&amp;8&amp;P+38 &amp;9
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65"/>
  <sheetViews>
    <sheetView zoomScaleNormal="100" zoomScaleSheetLayoutView="100" workbookViewId="0">
      <selection activeCell="F29" sqref="F29"/>
    </sheetView>
  </sheetViews>
  <sheetFormatPr baseColWidth="10" defaultRowHeight="12.75"/>
  <cols>
    <col min="1" max="1" width="18.28515625" style="355" customWidth="1"/>
    <col min="2" max="2" width="22.28515625" style="228" customWidth="1"/>
    <col min="3" max="3" width="21.28515625" style="228" customWidth="1"/>
    <col min="4" max="4" width="19.5703125" style="226" customWidth="1"/>
    <col min="5" max="16384" width="11.42578125" style="197"/>
  </cols>
  <sheetData>
    <row r="1" spans="1:6" ht="11.25" customHeight="1">
      <c r="A1" s="201"/>
      <c r="B1" s="327"/>
      <c r="C1" s="327"/>
      <c r="D1" s="197"/>
    </row>
    <row r="2" spans="1:6" s="199" customFormat="1">
      <c r="A2" s="491" t="s">
        <v>1486</v>
      </c>
      <c r="B2" s="491"/>
      <c r="C2" s="491"/>
      <c r="D2" s="491"/>
    </row>
    <row r="3" spans="1:6" s="202" customFormat="1">
      <c r="A3" s="308"/>
      <c r="B3" s="346"/>
      <c r="C3" s="346"/>
      <c r="D3" s="309"/>
    </row>
    <row r="4" spans="1:6">
      <c r="A4" s="492" t="s">
        <v>4</v>
      </c>
      <c r="B4" s="502" t="s">
        <v>1442</v>
      </c>
      <c r="C4" s="503" t="s">
        <v>1443</v>
      </c>
      <c r="D4" s="504" t="s">
        <v>1444</v>
      </c>
    </row>
    <row r="5" spans="1:6" ht="12.75" customHeight="1">
      <c r="A5" s="492"/>
      <c r="B5" s="502"/>
      <c r="C5" s="503"/>
      <c r="D5" s="504"/>
      <c r="F5" s="199"/>
    </row>
    <row r="6" spans="1:6" ht="11.25" customHeight="1">
      <c r="A6" s="308" t="s">
        <v>7</v>
      </c>
      <c r="B6" s="230"/>
      <c r="C6" s="230"/>
      <c r="D6" s="309">
        <f>SUM(D7:D17)</f>
        <v>608.072</v>
      </c>
    </row>
    <row r="7" spans="1:6" ht="11.25" customHeight="1">
      <c r="A7" s="226"/>
      <c r="B7" s="230" t="s">
        <v>1457</v>
      </c>
      <c r="C7" s="334" t="s">
        <v>1458</v>
      </c>
      <c r="D7" s="250">
        <v>24</v>
      </c>
    </row>
    <row r="8" spans="1:6" ht="11.25" customHeight="1">
      <c r="A8" s="226"/>
      <c r="B8" s="230" t="s">
        <v>1459</v>
      </c>
      <c r="C8" s="334" t="s">
        <v>1460</v>
      </c>
      <c r="D8" s="250">
        <v>5.8</v>
      </c>
    </row>
    <row r="9" spans="1:6" ht="11.25" customHeight="1">
      <c r="A9" s="226"/>
      <c r="B9" s="230" t="s">
        <v>833</v>
      </c>
      <c r="C9" s="334" t="s">
        <v>1324</v>
      </c>
      <c r="D9" s="250">
        <v>64.350000000000009</v>
      </c>
    </row>
    <row r="10" spans="1:6" ht="11.25" customHeight="1">
      <c r="A10" s="226"/>
      <c r="B10" s="230" t="s">
        <v>616</v>
      </c>
      <c r="C10" s="334" t="s">
        <v>834</v>
      </c>
      <c r="D10" s="250">
        <v>27.4</v>
      </c>
    </row>
    <row r="11" spans="1:6" ht="11.25" customHeight="1">
      <c r="A11" s="226"/>
      <c r="B11" s="230" t="s">
        <v>1461</v>
      </c>
      <c r="C11" s="334" t="s">
        <v>208</v>
      </c>
      <c r="D11" s="250">
        <v>15.4</v>
      </c>
    </row>
    <row r="12" spans="1:6" ht="11.25" customHeight="1">
      <c r="A12" s="226"/>
      <c r="B12" s="230" t="s">
        <v>1462</v>
      </c>
      <c r="C12" s="334" t="s">
        <v>1463</v>
      </c>
      <c r="D12" s="250">
        <v>29.519999999999996</v>
      </c>
    </row>
    <row r="13" spans="1:6" ht="11.25" customHeight="1">
      <c r="A13" s="226"/>
      <c r="B13" s="230" t="s">
        <v>1464</v>
      </c>
      <c r="C13" s="334" t="s">
        <v>1465</v>
      </c>
      <c r="D13" s="250">
        <v>250.19999999999996</v>
      </c>
    </row>
    <row r="14" spans="1:6" ht="11.25" customHeight="1">
      <c r="A14" s="226"/>
      <c r="B14" s="230" t="s">
        <v>437</v>
      </c>
      <c r="C14" s="334" t="s">
        <v>1466</v>
      </c>
      <c r="D14" s="250">
        <v>95.962000000000018</v>
      </c>
    </row>
    <row r="15" spans="1:6" ht="11.25" customHeight="1">
      <c r="A15" s="226"/>
      <c r="B15" s="230" t="s">
        <v>1467</v>
      </c>
      <c r="C15" s="334" t="s">
        <v>1468</v>
      </c>
      <c r="D15" s="250">
        <v>4</v>
      </c>
    </row>
    <row r="16" spans="1:6" ht="11.25" customHeight="1">
      <c r="A16" s="226"/>
      <c r="B16" s="230" t="s">
        <v>1469</v>
      </c>
      <c r="C16" s="334" t="s">
        <v>1294</v>
      </c>
      <c r="D16" s="250">
        <v>81.84</v>
      </c>
    </row>
    <row r="17" spans="1:11" ht="11.25" customHeight="1">
      <c r="A17" s="308"/>
      <c r="B17" s="230" t="s">
        <v>1430</v>
      </c>
      <c r="C17" s="334" t="s">
        <v>1431</v>
      </c>
      <c r="D17" s="250">
        <v>9.6</v>
      </c>
    </row>
    <row r="18" spans="1:11" ht="11.25" customHeight="1">
      <c r="A18" s="308" t="s">
        <v>12</v>
      </c>
      <c r="B18" s="230"/>
      <c r="C18" s="334"/>
      <c r="D18" s="309">
        <f>SUM(D19)</f>
        <v>10</v>
      </c>
    </row>
    <row r="19" spans="1:11">
      <c r="A19" s="226"/>
      <c r="B19" s="230" t="s">
        <v>1239</v>
      </c>
      <c r="C19" s="334" t="s">
        <v>1470</v>
      </c>
      <c r="D19" s="250">
        <v>10</v>
      </c>
    </row>
    <row r="20" spans="1:11" ht="11.25" customHeight="1">
      <c r="A20" s="308" t="s">
        <v>13</v>
      </c>
      <c r="B20" s="230"/>
      <c r="C20" s="334"/>
      <c r="D20" s="309">
        <f>SUM(D21:D21)</f>
        <v>31.2</v>
      </c>
    </row>
    <row r="21" spans="1:11" ht="11.25" customHeight="1">
      <c r="A21" s="308"/>
      <c r="B21" s="230" t="s">
        <v>427</v>
      </c>
      <c r="C21" s="334" t="s">
        <v>426</v>
      </c>
      <c r="D21" s="250">
        <v>31.2</v>
      </c>
    </row>
    <row r="22" spans="1:11" ht="11.25" customHeight="1">
      <c r="A22" s="308" t="s">
        <v>16</v>
      </c>
      <c r="B22" s="230"/>
      <c r="C22" s="334"/>
      <c r="D22" s="347">
        <f>SUM(D23:D27)</f>
        <v>3660.2290000000003</v>
      </c>
    </row>
    <row r="23" spans="1:11" ht="11.25" customHeight="1">
      <c r="A23" s="308"/>
      <c r="B23" s="230" t="s">
        <v>231</v>
      </c>
      <c r="C23" s="334" t="s">
        <v>230</v>
      </c>
      <c r="D23" s="246">
        <v>16</v>
      </c>
      <c r="F23" s="199"/>
    </row>
    <row r="24" spans="1:11" ht="11.25" customHeight="1">
      <c r="A24" s="308"/>
      <c r="B24" s="230" t="s">
        <v>317</v>
      </c>
      <c r="C24" s="334" t="s">
        <v>1193</v>
      </c>
      <c r="D24" s="246">
        <v>84.08</v>
      </c>
    </row>
    <row r="25" spans="1:11" ht="11.25" customHeight="1">
      <c r="A25" s="308"/>
      <c r="B25" s="230" t="s">
        <v>616</v>
      </c>
      <c r="C25" s="334" t="s">
        <v>318</v>
      </c>
      <c r="D25" s="246">
        <v>1389.3288000000002</v>
      </c>
    </row>
    <row r="26" spans="1:11" s="287" customFormat="1" ht="11.25" customHeight="1">
      <c r="A26" s="308"/>
      <c r="B26" s="230" t="s">
        <v>616</v>
      </c>
      <c r="C26" s="334" t="s">
        <v>641</v>
      </c>
      <c r="D26" s="246">
        <v>2037.8352</v>
      </c>
      <c r="K26" s="197"/>
    </row>
    <row r="27" spans="1:11" s="287" customFormat="1" ht="11.25" customHeight="1">
      <c r="A27" s="308"/>
      <c r="B27" s="230" t="s">
        <v>1239</v>
      </c>
      <c r="C27" s="334" t="s">
        <v>1226</v>
      </c>
      <c r="D27" s="246">
        <v>132.98499999999999</v>
      </c>
      <c r="K27" s="197"/>
    </row>
    <row r="28" spans="1:11" ht="11.25" customHeight="1">
      <c r="A28" s="308" t="s">
        <v>26</v>
      </c>
      <c r="B28" s="230"/>
      <c r="C28" s="334"/>
      <c r="D28" s="347">
        <f>SUM(D29:D29)</f>
        <v>13.5</v>
      </c>
    </row>
    <row r="29" spans="1:11">
      <c r="A29" s="308"/>
      <c r="B29" s="230" t="s">
        <v>1462</v>
      </c>
      <c r="C29" s="334" t="s">
        <v>1463</v>
      </c>
      <c r="D29" s="246">
        <v>13.5</v>
      </c>
    </row>
    <row r="30" spans="1:11" ht="11.25" customHeight="1">
      <c r="A30" s="348" t="s">
        <v>17</v>
      </c>
      <c r="B30" s="230"/>
      <c r="C30" s="334"/>
      <c r="D30" s="309">
        <f>SUM(D31:D33)</f>
        <v>1672.8780000000006</v>
      </c>
    </row>
    <row r="31" spans="1:11">
      <c r="A31" s="349"/>
      <c r="B31" s="230" t="s">
        <v>427</v>
      </c>
      <c r="C31" s="334" t="s">
        <v>426</v>
      </c>
      <c r="D31" s="250">
        <v>1515.4400000000005</v>
      </c>
    </row>
    <row r="32" spans="1:11" ht="11.25" customHeight="1">
      <c r="A32" s="205"/>
      <c r="B32" s="234" t="s">
        <v>1471</v>
      </c>
      <c r="C32" s="350" t="s">
        <v>1472</v>
      </c>
      <c r="D32" s="206">
        <v>46.235999999999997</v>
      </c>
    </row>
    <row r="33" spans="1:4" ht="11.25" customHeight="1">
      <c r="A33" s="226"/>
      <c r="B33" s="230" t="s">
        <v>1219</v>
      </c>
      <c r="C33" s="334" t="s">
        <v>1220</v>
      </c>
      <c r="D33" s="250">
        <v>111.202</v>
      </c>
    </row>
    <row r="34" spans="1:4" ht="11.25" customHeight="1">
      <c r="A34" s="308" t="s">
        <v>1473</v>
      </c>
      <c r="B34" s="230"/>
      <c r="C34" s="334"/>
      <c r="D34" s="309">
        <f>SUM(D35)</f>
        <v>11.7</v>
      </c>
    </row>
    <row r="35" spans="1:4" ht="11.25" customHeight="1">
      <c r="A35" s="226"/>
      <c r="B35" s="230" t="s">
        <v>1239</v>
      </c>
      <c r="C35" s="334" t="s">
        <v>1226</v>
      </c>
      <c r="D35" s="250">
        <v>11.7</v>
      </c>
    </row>
    <row r="36" spans="1:4" ht="11.25" customHeight="1">
      <c r="A36" s="308" t="s">
        <v>19</v>
      </c>
      <c r="B36" s="230"/>
      <c r="C36" s="334"/>
      <c r="D36" s="347">
        <f>SUM(D37)</f>
        <v>197.09000000000003</v>
      </c>
    </row>
    <row r="37" spans="1:4" ht="11.25" customHeight="1">
      <c r="A37" s="308"/>
      <c r="B37" s="230" t="s">
        <v>1474</v>
      </c>
      <c r="C37" s="230" t="s">
        <v>1475</v>
      </c>
      <c r="D37" s="246">
        <v>197.09000000000003</v>
      </c>
    </row>
    <row r="38" spans="1:4">
      <c r="A38" s="351" t="s">
        <v>20</v>
      </c>
      <c r="B38" s="230"/>
      <c r="C38" s="230"/>
      <c r="D38" s="309">
        <f>SUM(D39:D42)</f>
        <v>36857.143581999997</v>
      </c>
    </row>
    <row r="39" spans="1:4">
      <c r="A39" s="351"/>
      <c r="B39" s="230" t="s">
        <v>302</v>
      </c>
      <c r="C39" s="230" t="s">
        <v>303</v>
      </c>
      <c r="D39" s="250">
        <v>32</v>
      </c>
    </row>
    <row r="40" spans="1:4">
      <c r="A40" s="351"/>
      <c r="B40" s="230" t="s">
        <v>383</v>
      </c>
      <c r="C40" s="230" t="s">
        <v>382</v>
      </c>
      <c r="D40" s="250">
        <v>10</v>
      </c>
    </row>
    <row r="41" spans="1:4">
      <c r="A41" s="351"/>
      <c r="B41" s="230" t="s">
        <v>317</v>
      </c>
      <c r="C41" s="230" t="s">
        <v>641</v>
      </c>
      <c r="D41" s="250">
        <v>20</v>
      </c>
    </row>
    <row r="42" spans="1:4" ht="13.5" thickBot="1">
      <c r="A42" s="351"/>
      <c r="B42" s="230" t="s">
        <v>1239</v>
      </c>
      <c r="C42" s="230" t="s">
        <v>1226</v>
      </c>
      <c r="D42" s="250">
        <v>36795.143581999997</v>
      </c>
    </row>
    <row r="43" spans="1:4" ht="13.5" thickTop="1">
      <c r="A43" s="212" t="s">
        <v>37</v>
      </c>
      <c r="B43" s="352"/>
      <c r="C43" s="352"/>
      <c r="D43" s="213">
        <f>SUM(D6,D18,D20,D22,D28,D30,D34,D36,D38)</f>
        <v>43061.812581999999</v>
      </c>
    </row>
    <row r="44" spans="1:4">
      <c r="A44" s="233" t="s">
        <v>605</v>
      </c>
      <c r="B44" s="231"/>
      <c r="C44" s="231"/>
      <c r="D44" s="353"/>
    </row>
    <row r="45" spans="1:4">
      <c r="A45" s="216" t="s">
        <v>606</v>
      </c>
      <c r="B45" s="231"/>
      <c r="C45" s="231"/>
      <c r="D45" s="353"/>
    </row>
    <row r="46" spans="1:4">
      <c r="A46" s="236" t="s">
        <v>1261</v>
      </c>
      <c r="B46" s="236"/>
      <c r="C46" s="236"/>
      <c r="D46" s="319"/>
    </row>
    <row r="47" spans="1:4">
      <c r="A47" s="236" t="s">
        <v>1476</v>
      </c>
      <c r="B47" s="237"/>
      <c r="C47" s="237"/>
      <c r="D47" s="354"/>
    </row>
    <row r="48" spans="1:4">
      <c r="A48" s="226"/>
      <c r="B48" s="230"/>
      <c r="C48" s="230"/>
      <c r="D48" s="228"/>
    </row>
    <row r="49" spans="1:7">
      <c r="A49" s="226"/>
      <c r="B49" s="230"/>
      <c r="C49" s="230"/>
      <c r="D49" s="228"/>
    </row>
    <row r="50" spans="1:7">
      <c r="A50" s="226"/>
      <c r="B50" s="230"/>
      <c r="C50" s="230"/>
      <c r="D50" s="228"/>
    </row>
    <row r="53" spans="1:7">
      <c r="G53" s="293"/>
    </row>
    <row r="64" spans="1:7">
      <c r="A64" s="217"/>
      <c r="B64" s="353"/>
      <c r="C64" s="353"/>
      <c r="D64" s="356"/>
    </row>
    <row r="65" spans="1:4">
      <c r="A65" s="236"/>
      <c r="B65" s="319"/>
      <c r="C65" s="319"/>
      <c r="D65" s="234"/>
    </row>
  </sheetData>
  <mergeCells count="5">
    <mergeCell ref="A2:D2"/>
    <mergeCell ref="A4:A5"/>
    <mergeCell ref="B4:B5"/>
    <mergeCell ref="C4:C5"/>
    <mergeCell ref="D4:D5"/>
  </mergeCells>
  <printOptions horizontalCentered="1"/>
  <pageMargins left="0.78740157480314965" right="0.59055118110236227" top="0.78740157480314965" bottom="0.78740157480314965" header="0.51181102362204722" footer="0.39370078740157483"/>
  <pageSetup paperSize="9" orientation="portrait" r:id="rId1"/>
  <headerFooter alignWithMargins="0">
    <oddFooter xml:space="preserve">&amp;R&amp;8&amp;P+39  &amp;9
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37"/>
  <sheetViews>
    <sheetView zoomScaleNormal="100" workbookViewId="0">
      <selection sqref="A1:XFD1"/>
    </sheetView>
  </sheetViews>
  <sheetFormatPr baseColWidth="10" defaultRowHeight="12.75"/>
  <cols>
    <col min="1" max="1" width="18.140625" style="226" customWidth="1"/>
    <col min="2" max="2" width="22.140625" style="226" customWidth="1"/>
    <col min="3" max="3" width="16.5703125" style="226" customWidth="1"/>
    <col min="4" max="4" width="12.5703125" style="226" customWidth="1"/>
    <col min="5" max="5" width="14.42578125" style="197" customWidth="1"/>
    <col min="6" max="16384" width="11.42578125" style="197"/>
  </cols>
  <sheetData>
    <row r="1" spans="1:5" ht="14.25" customHeight="1">
      <c r="A1" s="357"/>
      <c r="D1" s="197"/>
    </row>
    <row r="2" spans="1:5" s="218" customFormat="1" ht="12">
      <c r="A2" s="505" t="s">
        <v>1487</v>
      </c>
      <c r="B2" s="505"/>
      <c r="C2" s="505"/>
      <c r="D2" s="505"/>
    </row>
    <row r="3" spans="1:5" s="218" customFormat="1" ht="12">
      <c r="A3" s="358"/>
      <c r="B3" s="277"/>
    </row>
    <row r="4" spans="1:5" ht="24.75" customHeight="1">
      <c r="A4" s="359" t="s">
        <v>4</v>
      </c>
      <c r="B4" s="360" t="s">
        <v>1477</v>
      </c>
      <c r="C4" s="360" t="s">
        <v>1478</v>
      </c>
      <c r="D4" s="361" t="s">
        <v>1479</v>
      </c>
    </row>
    <row r="5" spans="1:5">
      <c r="A5" s="362" t="s">
        <v>22</v>
      </c>
      <c r="B5" s="363">
        <v>221824</v>
      </c>
      <c r="C5" s="363">
        <v>288371.20000000001</v>
      </c>
      <c r="D5" s="363">
        <v>4.4695594847967959</v>
      </c>
      <c r="E5" s="364"/>
    </row>
    <row r="6" spans="1:5">
      <c r="A6" s="362" t="s">
        <v>23</v>
      </c>
      <c r="B6" s="363">
        <v>396791</v>
      </c>
      <c r="C6" s="363">
        <v>436470.10000000003</v>
      </c>
      <c r="D6" s="363">
        <v>6.7649927429826766</v>
      </c>
      <c r="E6" s="364"/>
    </row>
    <row r="7" spans="1:5">
      <c r="A7" s="362" t="s">
        <v>6</v>
      </c>
      <c r="B7" s="363">
        <v>219795</v>
      </c>
      <c r="C7" s="363">
        <v>241774.50000000003</v>
      </c>
      <c r="D7" s="363">
        <v>3.747342001063223</v>
      </c>
      <c r="E7" s="364"/>
    </row>
    <row r="8" spans="1:5">
      <c r="A8" s="362" t="s">
        <v>7</v>
      </c>
      <c r="B8" s="363">
        <v>113789</v>
      </c>
      <c r="C8" s="363">
        <v>125167.90000000001</v>
      </c>
      <c r="D8" s="363">
        <v>1.940018194039824</v>
      </c>
      <c r="E8" s="364"/>
    </row>
    <row r="9" spans="1:5">
      <c r="A9" s="362" t="s">
        <v>24</v>
      </c>
      <c r="B9" s="363">
        <v>258131</v>
      </c>
      <c r="C9" s="363">
        <v>283944.10000000003</v>
      </c>
      <c r="D9" s="363">
        <v>4.4009424148704523</v>
      </c>
      <c r="E9" s="364"/>
    </row>
    <row r="10" spans="1:5">
      <c r="A10" s="362" t="s">
        <v>8</v>
      </c>
      <c r="B10" s="363">
        <v>865944</v>
      </c>
      <c r="C10" s="363">
        <v>952538.4</v>
      </c>
      <c r="D10" s="363">
        <v>14.763704004953215</v>
      </c>
      <c r="E10" s="364"/>
    </row>
    <row r="11" spans="1:5">
      <c r="A11" s="362" t="s">
        <v>1480</v>
      </c>
      <c r="B11" s="363">
        <v>0</v>
      </c>
      <c r="C11" s="363">
        <v>0</v>
      </c>
      <c r="D11" s="363">
        <v>0</v>
      </c>
      <c r="E11" s="364"/>
    </row>
    <row r="12" spans="1:5">
      <c r="A12" s="226" t="s">
        <v>9</v>
      </c>
      <c r="B12" s="363">
        <v>474275</v>
      </c>
      <c r="C12" s="363">
        <v>521702.50000000006</v>
      </c>
      <c r="D12" s="363">
        <v>8.0860375693453452</v>
      </c>
      <c r="E12" s="364"/>
    </row>
    <row r="13" spans="1:5">
      <c r="A13" s="226" t="s">
        <v>99</v>
      </c>
      <c r="B13" s="363">
        <v>241777</v>
      </c>
      <c r="C13" s="363">
        <v>265954.7</v>
      </c>
      <c r="D13" s="363">
        <v>4.1221188243184006</v>
      </c>
      <c r="E13" s="364"/>
    </row>
    <row r="14" spans="1:5">
      <c r="A14" s="226" t="s">
        <v>10</v>
      </c>
      <c r="B14" s="363">
        <v>345615</v>
      </c>
      <c r="C14" s="363">
        <v>414738</v>
      </c>
      <c r="D14" s="363">
        <v>6.4281598218048588</v>
      </c>
      <c r="E14" s="364"/>
    </row>
    <row r="15" spans="1:5">
      <c r="A15" s="226" t="s">
        <v>11</v>
      </c>
      <c r="B15" s="363">
        <v>64348</v>
      </c>
      <c r="C15" s="363">
        <v>32174</v>
      </c>
      <c r="D15" s="363">
        <v>0.49867534228054711</v>
      </c>
      <c r="E15" s="364"/>
    </row>
    <row r="16" spans="1:5">
      <c r="A16" s="226" t="s">
        <v>12</v>
      </c>
      <c r="B16" s="363">
        <v>361110</v>
      </c>
      <c r="C16" s="363">
        <v>433332</v>
      </c>
      <c r="D16" s="363">
        <v>6.7163543053743409</v>
      </c>
      <c r="E16" s="364"/>
    </row>
    <row r="17" spans="1:5">
      <c r="A17" s="226" t="s">
        <v>13</v>
      </c>
      <c r="B17" s="363">
        <v>374525</v>
      </c>
      <c r="C17" s="363">
        <v>359544</v>
      </c>
      <c r="D17" s="363">
        <v>5.5726899752880286</v>
      </c>
      <c r="E17" s="364"/>
    </row>
    <row r="18" spans="1:5">
      <c r="A18" s="226" t="s">
        <v>14</v>
      </c>
      <c r="B18" s="363">
        <v>226139</v>
      </c>
      <c r="C18" s="363">
        <v>113069.5</v>
      </c>
      <c r="D18" s="363">
        <v>1.7525011379993263</v>
      </c>
      <c r="E18" s="364"/>
    </row>
    <row r="19" spans="1:5">
      <c r="A19" s="226" t="s">
        <v>1</v>
      </c>
      <c r="B19" s="363">
        <v>160609</v>
      </c>
      <c r="C19" s="363">
        <v>80304.5</v>
      </c>
      <c r="D19" s="363">
        <v>1.2446656935465965</v>
      </c>
      <c r="E19" s="364"/>
    </row>
    <row r="20" spans="1:5">
      <c r="A20" s="226" t="s">
        <v>15</v>
      </c>
      <c r="B20" s="363">
        <v>276767</v>
      </c>
      <c r="C20" s="363">
        <v>359797.10000000003</v>
      </c>
      <c r="D20" s="363">
        <v>5.576612854915405</v>
      </c>
      <c r="E20" s="364"/>
    </row>
    <row r="21" spans="1:5">
      <c r="A21" s="226" t="s">
        <v>16</v>
      </c>
      <c r="B21" s="363">
        <v>24327</v>
      </c>
      <c r="C21" s="363">
        <v>31625.100000000002</v>
      </c>
      <c r="D21" s="363">
        <v>0.49016776176902255</v>
      </c>
      <c r="E21" s="364"/>
    </row>
    <row r="22" spans="1:5">
      <c r="A22" s="226" t="s">
        <v>26</v>
      </c>
      <c r="B22" s="363">
        <v>22972</v>
      </c>
      <c r="C22" s="363">
        <v>11486</v>
      </c>
      <c r="D22" s="363">
        <v>0.17802526827358625</v>
      </c>
      <c r="E22" s="364"/>
    </row>
    <row r="23" spans="1:5">
      <c r="A23" s="226" t="s">
        <v>3</v>
      </c>
      <c r="B23" s="363">
        <v>93796</v>
      </c>
      <c r="C23" s="363">
        <v>112555.2</v>
      </c>
      <c r="D23" s="363">
        <v>1.7445298341970359</v>
      </c>
      <c r="E23" s="364"/>
    </row>
    <row r="24" spans="1:5">
      <c r="A24" s="226" t="s">
        <v>17</v>
      </c>
      <c r="B24" s="363">
        <v>384976</v>
      </c>
      <c r="C24" s="363">
        <v>307980.79999999999</v>
      </c>
      <c r="D24" s="363">
        <v>4.7734950847217235</v>
      </c>
      <c r="E24" s="364"/>
    </row>
    <row r="25" spans="1:5">
      <c r="A25" s="226" t="s">
        <v>18</v>
      </c>
      <c r="B25" s="363">
        <v>542049</v>
      </c>
      <c r="C25" s="363">
        <v>596253.9</v>
      </c>
      <c r="D25" s="363">
        <v>9.2415340855538979</v>
      </c>
      <c r="E25" s="364"/>
    </row>
    <row r="26" spans="1:5">
      <c r="A26" s="226" t="s">
        <v>2</v>
      </c>
      <c r="B26" s="363">
        <v>259302</v>
      </c>
      <c r="C26" s="363">
        <v>337092.60000000003</v>
      </c>
      <c r="D26" s="363">
        <v>5.2247083883023429</v>
      </c>
      <c r="E26" s="364"/>
    </row>
    <row r="27" spans="1:5">
      <c r="A27" s="226" t="s">
        <v>19</v>
      </c>
      <c r="B27" s="363">
        <v>32544</v>
      </c>
      <c r="C27" s="363">
        <v>16272</v>
      </c>
      <c r="D27" s="363">
        <v>0.25220504660872328</v>
      </c>
      <c r="E27" s="364"/>
    </row>
    <row r="28" spans="1:5">
      <c r="A28" s="226" t="s">
        <v>1481</v>
      </c>
      <c r="B28" s="363">
        <v>14271</v>
      </c>
      <c r="C28" s="363">
        <v>7135.5</v>
      </c>
      <c r="D28" s="363">
        <v>0.11059544678444844</v>
      </c>
      <c r="E28" s="364"/>
    </row>
    <row r="29" spans="1:5">
      <c r="A29" s="226" t="s">
        <v>20</v>
      </c>
      <c r="B29" s="363">
        <v>94315</v>
      </c>
      <c r="C29" s="363">
        <v>122609.5</v>
      </c>
      <c r="D29" s="363">
        <v>1.9003647162101927</v>
      </c>
      <c r="E29" s="364"/>
    </row>
    <row r="30" spans="1:5" ht="18" customHeight="1">
      <c r="A30" s="365" t="s">
        <v>37</v>
      </c>
      <c r="B30" s="366">
        <f>SUM(B5:B29)</f>
        <v>6069991</v>
      </c>
      <c r="C30" s="367">
        <f>SUM(C5:C29)</f>
        <v>6451893.0999999996</v>
      </c>
      <c r="D30" s="368">
        <f>SUM(D5:D29)</f>
        <v>100.00000000000001</v>
      </c>
    </row>
    <row r="31" spans="1:5" ht="18" customHeight="1">
      <c r="A31" s="369"/>
      <c r="B31" s="370"/>
      <c r="C31" s="309"/>
      <c r="D31" s="371"/>
    </row>
    <row r="32" spans="1:5">
      <c r="A32" s="216" t="s">
        <v>1482</v>
      </c>
      <c r="C32" s="217"/>
      <c r="D32" s="353"/>
      <c r="E32" s="372"/>
    </row>
    <row r="33" spans="1:9">
      <c r="A33" s="216" t="s">
        <v>1261</v>
      </c>
      <c r="C33" s="216"/>
      <c r="D33" s="319"/>
      <c r="E33" s="372"/>
    </row>
    <row r="34" spans="1:9" ht="9.75" customHeight="1"/>
    <row r="35" spans="1:9">
      <c r="A35" s="216" t="s">
        <v>1483</v>
      </c>
      <c r="B35" s="216"/>
      <c r="C35" s="216"/>
      <c r="I35" s="373"/>
    </row>
    <row r="36" spans="1:9">
      <c r="A36" s="216" t="s">
        <v>1484</v>
      </c>
      <c r="B36" s="216"/>
      <c r="C36" s="216"/>
    </row>
    <row r="37" spans="1:9">
      <c r="A37" s="216"/>
      <c r="B37" s="216"/>
      <c r="C37" s="216"/>
    </row>
  </sheetData>
  <mergeCells count="1">
    <mergeCell ref="A2:D2"/>
  </mergeCells>
  <printOptions horizontalCentered="1"/>
  <pageMargins left="0.70866141732283472" right="0.78740157480314965" top="0.59055118110236227" bottom="0.78740157480314965" header="0.39370078740157483" footer="0.39370078740157483"/>
  <pageSetup paperSize="9" orientation="portrait" r:id="rId1"/>
  <headerFooter alignWithMargins="0">
    <oddFooter>&amp;R&amp;8 41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156"/>
  <sheetViews>
    <sheetView zoomScale="118" zoomScaleNormal="118" workbookViewId="0"/>
  </sheetViews>
  <sheetFormatPr baseColWidth="10" defaultRowHeight="11.85" customHeight="1"/>
  <cols>
    <col min="1" max="1" width="15" style="226" customWidth="1"/>
    <col min="2" max="2" width="25.28515625" style="226" customWidth="1"/>
    <col min="3" max="3" width="22.28515625" style="226" customWidth="1"/>
    <col min="4" max="4" width="9.85546875" style="226" customWidth="1"/>
    <col min="5" max="5" width="11.140625" style="379" customWidth="1"/>
    <col min="6" max="16384" width="11.42578125" style="197"/>
  </cols>
  <sheetData>
    <row r="1" spans="1:5" ht="12" customHeight="1">
      <c r="A1" s="200"/>
      <c r="B1" s="201"/>
      <c r="C1" s="201"/>
      <c r="D1" s="201"/>
      <c r="E1" s="328"/>
    </row>
    <row r="2" spans="1:5" s="199" customFormat="1" ht="15.75" customHeight="1">
      <c r="A2" s="506" t="s">
        <v>1653</v>
      </c>
      <c r="B2" s="506"/>
      <c r="C2" s="506"/>
      <c r="D2" s="506"/>
      <c r="E2" s="506"/>
    </row>
    <row r="3" spans="1:5" s="199" customFormat="1" ht="14.25" customHeight="1">
      <c r="A3" s="202"/>
      <c r="B3" s="491"/>
      <c r="C3" s="491"/>
      <c r="D3" s="491"/>
      <c r="E3" s="491"/>
    </row>
    <row r="4" spans="1:5" ht="11.85" customHeight="1">
      <c r="A4" s="492" t="s">
        <v>1488</v>
      </c>
      <c r="B4" s="492" t="s">
        <v>610</v>
      </c>
      <c r="C4" s="503" t="s">
        <v>611</v>
      </c>
      <c r="D4" s="374" t="s">
        <v>1489</v>
      </c>
      <c r="E4" s="507" t="s">
        <v>5</v>
      </c>
    </row>
    <row r="5" spans="1:5" ht="11.85" customHeight="1">
      <c r="A5" s="492"/>
      <c r="B5" s="492"/>
      <c r="C5" s="503"/>
      <c r="D5" s="375" t="s">
        <v>1490</v>
      </c>
      <c r="E5" s="508"/>
    </row>
    <row r="6" spans="1:5" ht="12.6" customHeight="1">
      <c r="A6" s="308" t="s">
        <v>23</v>
      </c>
      <c r="B6" s="229"/>
      <c r="C6" s="229"/>
      <c r="D6" s="355"/>
      <c r="E6" s="376"/>
    </row>
    <row r="7" spans="1:5" ht="12.6" customHeight="1">
      <c r="A7" s="377"/>
      <c r="B7" s="226" t="s">
        <v>1491</v>
      </c>
      <c r="C7" s="226" t="s">
        <v>1492</v>
      </c>
      <c r="D7" s="378" t="s">
        <v>203</v>
      </c>
      <c r="E7" s="379">
        <v>1143000</v>
      </c>
    </row>
    <row r="8" spans="1:5" ht="12.6" customHeight="1">
      <c r="A8" s="308" t="s">
        <v>6</v>
      </c>
      <c r="B8" s="229"/>
      <c r="C8" s="229"/>
      <c r="D8" s="355"/>
      <c r="E8" s="376"/>
    </row>
    <row r="9" spans="1:5" s="209" customFormat="1" ht="12.6" customHeight="1">
      <c r="A9" s="308"/>
      <c r="B9" s="229" t="s">
        <v>1493</v>
      </c>
      <c r="C9" s="229" t="s">
        <v>1494</v>
      </c>
      <c r="D9" s="355" t="s">
        <v>1489</v>
      </c>
      <c r="E9" s="376">
        <v>1336535</v>
      </c>
    </row>
    <row r="10" spans="1:5" ht="12.6" customHeight="1">
      <c r="A10" s="308"/>
      <c r="B10" s="229" t="s">
        <v>1491</v>
      </c>
      <c r="C10" s="229" t="s">
        <v>1294</v>
      </c>
      <c r="D10" s="378" t="s">
        <v>203</v>
      </c>
      <c r="E10" s="376">
        <v>241768</v>
      </c>
    </row>
    <row r="11" spans="1:5" ht="12.6" customHeight="1">
      <c r="A11" s="308" t="s">
        <v>7</v>
      </c>
      <c r="B11" s="229"/>
      <c r="C11" s="229"/>
      <c r="D11" s="355"/>
      <c r="E11" s="376"/>
    </row>
    <row r="12" spans="1:5" ht="12.6" customHeight="1">
      <c r="A12" s="308"/>
      <c r="B12" s="229" t="s">
        <v>1495</v>
      </c>
      <c r="C12" s="229" t="s">
        <v>1496</v>
      </c>
      <c r="D12" s="378" t="s">
        <v>203</v>
      </c>
      <c r="E12" s="376">
        <v>217530</v>
      </c>
    </row>
    <row r="13" spans="1:5" ht="12.6" customHeight="1">
      <c r="A13" s="308"/>
      <c r="B13" s="229" t="s">
        <v>1497</v>
      </c>
      <c r="C13" s="229" t="s">
        <v>1498</v>
      </c>
      <c r="D13" s="378" t="s">
        <v>203</v>
      </c>
      <c r="E13" s="376">
        <v>4500.3</v>
      </c>
    </row>
    <row r="14" spans="1:5" ht="12.6" customHeight="1">
      <c r="A14" s="308"/>
      <c r="B14" s="229" t="s">
        <v>1499</v>
      </c>
      <c r="C14" s="229" t="s">
        <v>1500</v>
      </c>
      <c r="D14" s="378" t="s">
        <v>203</v>
      </c>
      <c r="E14" s="376">
        <v>200.70000000000002</v>
      </c>
    </row>
    <row r="15" spans="1:5" ht="12.6" customHeight="1">
      <c r="A15" s="308"/>
      <c r="B15" s="229" t="s">
        <v>1491</v>
      </c>
      <c r="C15" s="229" t="s">
        <v>1294</v>
      </c>
      <c r="D15" s="378" t="s">
        <v>203</v>
      </c>
      <c r="E15" s="376">
        <v>54505</v>
      </c>
    </row>
    <row r="16" spans="1:5" ht="12.6" customHeight="1">
      <c r="A16" s="308"/>
      <c r="B16" s="229" t="s">
        <v>405</v>
      </c>
      <c r="C16" s="229" t="s">
        <v>1501</v>
      </c>
      <c r="D16" s="378" t="s">
        <v>203</v>
      </c>
      <c r="E16" s="376">
        <v>292000</v>
      </c>
    </row>
    <row r="17" spans="1:5" ht="15" customHeight="1">
      <c r="A17" s="308"/>
      <c r="B17" s="229" t="s">
        <v>616</v>
      </c>
      <c r="C17" s="229" t="s">
        <v>404</v>
      </c>
      <c r="D17" s="378" t="s">
        <v>203</v>
      </c>
      <c r="E17" s="376">
        <v>334500</v>
      </c>
    </row>
    <row r="18" spans="1:5" ht="12.6" customHeight="1">
      <c r="A18" s="308" t="s">
        <v>24</v>
      </c>
      <c r="B18" s="229"/>
      <c r="C18" s="229"/>
      <c r="D18" s="355"/>
      <c r="E18" s="376"/>
    </row>
    <row r="19" spans="1:5" ht="12.6" customHeight="1">
      <c r="A19" s="308"/>
      <c r="B19" s="229" t="s">
        <v>1502</v>
      </c>
      <c r="C19" s="229" t="s">
        <v>1503</v>
      </c>
      <c r="D19" s="378" t="s">
        <v>203</v>
      </c>
      <c r="E19" s="376">
        <v>417629</v>
      </c>
    </row>
    <row r="20" spans="1:5" ht="12.6" customHeight="1">
      <c r="B20" s="229" t="s">
        <v>616</v>
      </c>
      <c r="C20" s="229" t="s">
        <v>763</v>
      </c>
      <c r="D20" s="355" t="s">
        <v>203</v>
      </c>
      <c r="E20" s="376">
        <v>90914</v>
      </c>
    </row>
    <row r="21" spans="1:5" ht="12.6" customHeight="1">
      <c r="A21" s="308"/>
      <c r="B21" s="229" t="s">
        <v>1504</v>
      </c>
      <c r="C21" s="229" t="s">
        <v>1463</v>
      </c>
      <c r="D21" s="378" t="s">
        <v>203</v>
      </c>
      <c r="E21" s="376">
        <v>22000</v>
      </c>
    </row>
    <row r="22" spans="1:5" ht="12.6" customHeight="1">
      <c r="B22" s="229" t="s">
        <v>1491</v>
      </c>
      <c r="C22" s="229" t="s">
        <v>1294</v>
      </c>
      <c r="D22" s="355" t="s">
        <v>203</v>
      </c>
      <c r="E22" s="376">
        <v>11790792</v>
      </c>
    </row>
    <row r="23" spans="1:5" ht="12.6" customHeight="1">
      <c r="A23" s="308" t="s">
        <v>8</v>
      </c>
      <c r="B23" s="229"/>
      <c r="C23" s="229"/>
      <c r="D23" s="355"/>
    </row>
    <row r="24" spans="1:5" ht="12.6" customHeight="1">
      <c r="A24" s="308"/>
      <c r="B24" s="229" t="s">
        <v>1505</v>
      </c>
      <c r="C24" s="229" t="s">
        <v>1506</v>
      </c>
      <c r="D24" s="378" t="s">
        <v>1489</v>
      </c>
      <c r="E24" s="379">
        <v>755</v>
      </c>
    </row>
    <row r="25" spans="1:5" ht="12.6" customHeight="1">
      <c r="A25" s="308"/>
      <c r="B25" s="229" t="s">
        <v>1507</v>
      </c>
      <c r="C25" s="229" t="s">
        <v>1508</v>
      </c>
      <c r="D25" s="378" t="s">
        <v>203</v>
      </c>
      <c r="E25" s="379">
        <v>250</v>
      </c>
    </row>
    <row r="26" spans="1:5" ht="12.6" customHeight="1">
      <c r="A26" s="308"/>
      <c r="B26" s="229" t="s">
        <v>1509</v>
      </c>
      <c r="C26" s="229" t="s">
        <v>1510</v>
      </c>
      <c r="D26" s="378" t="s">
        <v>203</v>
      </c>
      <c r="E26" s="379">
        <v>12000</v>
      </c>
    </row>
    <row r="27" spans="1:5" ht="12.6" customHeight="1">
      <c r="A27" s="308"/>
      <c r="B27" s="229" t="s">
        <v>1499</v>
      </c>
      <c r="C27" s="229" t="s">
        <v>1500</v>
      </c>
      <c r="D27" s="378" t="s">
        <v>203</v>
      </c>
      <c r="E27" s="379">
        <v>4080</v>
      </c>
    </row>
    <row r="28" spans="1:5" ht="12.6" customHeight="1">
      <c r="A28" s="308"/>
      <c r="B28" s="229" t="s">
        <v>1491</v>
      </c>
      <c r="C28" s="229" t="s">
        <v>1294</v>
      </c>
      <c r="D28" s="378" t="s">
        <v>203</v>
      </c>
      <c r="E28" s="379">
        <v>6952602.2999999998</v>
      </c>
    </row>
    <row r="29" spans="1:5" ht="12.6" customHeight="1">
      <c r="A29" s="308" t="s">
        <v>9</v>
      </c>
      <c r="D29" s="355"/>
    </row>
    <row r="30" spans="1:5" ht="12.6" customHeight="1">
      <c r="A30" s="308"/>
      <c r="B30" s="230" t="s">
        <v>1511</v>
      </c>
      <c r="C30" s="230" t="s">
        <v>1512</v>
      </c>
      <c r="D30" s="355" t="s">
        <v>203</v>
      </c>
      <c r="E30" s="379">
        <v>250</v>
      </c>
    </row>
    <row r="31" spans="1:5" ht="12.6" customHeight="1">
      <c r="A31" s="308"/>
      <c r="B31" s="229" t="s">
        <v>1491</v>
      </c>
      <c r="C31" s="229" t="s">
        <v>1294</v>
      </c>
      <c r="D31" s="378" t="s">
        <v>203</v>
      </c>
      <c r="E31" s="379">
        <v>512202</v>
      </c>
    </row>
    <row r="32" spans="1:5" s="209" customFormat="1" ht="12.75" customHeight="1">
      <c r="A32" s="308" t="s">
        <v>1513</v>
      </c>
      <c r="E32" s="381"/>
    </row>
    <row r="33" spans="1:5" s="209" customFormat="1" ht="12.75" customHeight="1">
      <c r="A33" s="308"/>
      <c r="B33" s="229" t="s">
        <v>1491</v>
      </c>
      <c r="C33" s="229" t="s">
        <v>1294</v>
      </c>
      <c r="D33" s="378" t="s">
        <v>203</v>
      </c>
      <c r="E33" s="379">
        <v>13970</v>
      </c>
    </row>
    <row r="34" spans="1:5" ht="12.6" customHeight="1">
      <c r="A34" s="308" t="s">
        <v>10</v>
      </c>
      <c r="B34" s="230"/>
      <c r="C34" s="230"/>
      <c r="D34" s="355"/>
      <c r="E34" s="380"/>
    </row>
    <row r="35" spans="1:5" ht="12.6" customHeight="1">
      <c r="A35" s="308"/>
      <c r="B35" s="230" t="s">
        <v>1514</v>
      </c>
      <c r="C35" s="230" t="s">
        <v>1515</v>
      </c>
      <c r="D35" s="355" t="s">
        <v>203</v>
      </c>
      <c r="E35" s="376">
        <v>122</v>
      </c>
    </row>
    <row r="36" spans="1:5" ht="12.6" customHeight="1">
      <c r="A36" s="308"/>
      <c r="B36" s="230" t="s">
        <v>1516</v>
      </c>
      <c r="C36" s="230" t="s">
        <v>1517</v>
      </c>
      <c r="D36" s="378" t="s">
        <v>203</v>
      </c>
      <c r="E36" s="376">
        <v>1980</v>
      </c>
    </row>
    <row r="37" spans="1:5" ht="12.6" customHeight="1">
      <c r="A37" s="308"/>
      <c r="B37" s="230" t="s">
        <v>1518</v>
      </c>
      <c r="C37" s="230" t="s">
        <v>1519</v>
      </c>
      <c r="D37" s="378" t="s">
        <v>203</v>
      </c>
      <c r="E37" s="379">
        <v>46</v>
      </c>
    </row>
    <row r="38" spans="1:5" ht="12.6" customHeight="1">
      <c r="A38" s="308"/>
      <c r="B38" s="226" t="s">
        <v>1520</v>
      </c>
      <c r="C38" s="226" t="s">
        <v>1521</v>
      </c>
      <c r="D38" s="378" t="s">
        <v>203</v>
      </c>
      <c r="E38" s="379">
        <v>500</v>
      </c>
    </row>
    <row r="39" spans="1:5" ht="12.6" customHeight="1">
      <c r="A39" s="308"/>
      <c r="B39" s="201" t="s">
        <v>616</v>
      </c>
      <c r="C39" s="201" t="s">
        <v>1522</v>
      </c>
      <c r="D39" s="378" t="s">
        <v>203</v>
      </c>
      <c r="E39" s="382">
        <v>4700</v>
      </c>
    </row>
    <row r="40" spans="1:5" ht="12.6" customHeight="1">
      <c r="A40" s="308"/>
      <c r="B40" s="201" t="s">
        <v>1523</v>
      </c>
      <c r="C40" s="201" t="s">
        <v>1524</v>
      </c>
      <c r="D40" s="378" t="s">
        <v>203</v>
      </c>
      <c r="E40" s="382">
        <v>2794</v>
      </c>
    </row>
    <row r="41" spans="1:5" ht="12.6" customHeight="1">
      <c r="A41" s="308"/>
      <c r="B41" s="226" t="s">
        <v>1525</v>
      </c>
      <c r="C41" s="226" t="s">
        <v>1526</v>
      </c>
      <c r="D41" s="378" t="s">
        <v>203</v>
      </c>
      <c r="E41" s="379">
        <v>7440</v>
      </c>
    </row>
    <row r="42" spans="1:5" ht="12.6" customHeight="1">
      <c r="A42" s="308"/>
      <c r="B42" s="230" t="s">
        <v>616</v>
      </c>
      <c r="C42" s="230" t="s">
        <v>1527</v>
      </c>
      <c r="D42" s="378" t="s">
        <v>203</v>
      </c>
      <c r="E42" s="356">
        <v>1900</v>
      </c>
    </row>
    <row r="43" spans="1:5" ht="12.6" customHeight="1">
      <c r="A43" s="308"/>
      <c r="B43" s="226" t="s">
        <v>1528</v>
      </c>
      <c r="C43" s="226" t="s">
        <v>1529</v>
      </c>
      <c r="D43" s="378" t="s">
        <v>203</v>
      </c>
      <c r="E43" s="379">
        <v>450</v>
      </c>
    </row>
    <row r="44" spans="1:5" ht="12.6" customHeight="1">
      <c r="A44" s="308"/>
      <c r="B44" s="226" t="s">
        <v>616</v>
      </c>
      <c r="C44" s="226" t="s">
        <v>1530</v>
      </c>
      <c r="D44" s="378" t="s">
        <v>203</v>
      </c>
      <c r="E44" s="379">
        <v>915</v>
      </c>
    </row>
    <row r="45" spans="1:5" ht="12.6" customHeight="1">
      <c r="A45" s="308"/>
      <c r="B45" s="226" t="s">
        <v>1531</v>
      </c>
      <c r="C45" s="226" t="s">
        <v>1532</v>
      </c>
      <c r="D45" s="378" t="s">
        <v>203</v>
      </c>
      <c r="E45" s="379">
        <v>3809</v>
      </c>
    </row>
    <row r="46" spans="1:5" ht="12.6" customHeight="1">
      <c r="A46" s="308"/>
      <c r="B46" s="226" t="s">
        <v>1533</v>
      </c>
      <c r="C46" s="226" t="s">
        <v>1534</v>
      </c>
      <c r="D46" s="378" t="s">
        <v>203</v>
      </c>
      <c r="E46" s="379">
        <v>620</v>
      </c>
    </row>
    <row r="47" spans="1:5" ht="12.6" customHeight="1">
      <c r="A47" s="308"/>
      <c r="B47" s="226" t="s">
        <v>1535</v>
      </c>
      <c r="C47" s="226" t="s">
        <v>1526</v>
      </c>
      <c r="D47" s="378" t="s">
        <v>203</v>
      </c>
      <c r="E47" s="379">
        <v>85</v>
      </c>
    </row>
    <row r="48" spans="1:5" ht="12.6" customHeight="1">
      <c r="A48" s="308"/>
      <c r="B48" s="226" t="s">
        <v>616</v>
      </c>
      <c r="C48" s="226" t="s">
        <v>1536</v>
      </c>
      <c r="D48" s="378" t="s">
        <v>203</v>
      </c>
      <c r="E48" s="379">
        <v>27</v>
      </c>
    </row>
    <row r="49" spans="1:5" ht="12.6" customHeight="1">
      <c r="A49" s="377"/>
      <c r="B49" s="201" t="s">
        <v>616</v>
      </c>
      <c r="C49" s="201" t="s">
        <v>1324</v>
      </c>
      <c r="D49" s="378" t="s">
        <v>203</v>
      </c>
      <c r="E49" s="382">
        <v>1672</v>
      </c>
    </row>
    <row r="50" spans="1:5" ht="12.6" customHeight="1">
      <c r="A50" s="383"/>
      <c r="B50" s="196" t="s">
        <v>616</v>
      </c>
      <c r="C50" s="196" t="s">
        <v>1537</v>
      </c>
      <c r="D50" s="384" t="s">
        <v>203</v>
      </c>
      <c r="E50" s="385">
        <v>443</v>
      </c>
    </row>
    <row r="51" spans="1:5" s="287" customFormat="1" ht="12.6" customHeight="1">
      <c r="A51" s="308"/>
      <c r="B51" s="226" t="s">
        <v>1538</v>
      </c>
      <c r="C51" s="226" t="s">
        <v>1539</v>
      </c>
      <c r="D51" s="378" t="s">
        <v>203</v>
      </c>
      <c r="E51" s="379">
        <v>4130</v>
      </c>
    </row>
    <row r="52" spans="1:5" ht="12.6" customHeight="1">
      <c r="A52" s="308"/>
      <c r="B52" s="226" t="s">
        <v>1509</v>
      </c>
      <c r="C52" s="226" t="s">
        <v>1510</v>
      </c>
      <c r="D52" s="378" t="s">
        <v>203</v>
      </c>
      <c r="E52" s="379">
        <v>2510</v>
      </c>
    </row>
    <row r="53" spans="1:5" ht="12.6" customHeight="1">
      <c r="A53" s="308"/>
      <c r="B53" s="226" t="s">
        <v>1540</v>
      </c>
      <c r="C53" s="226" t="s">
        <v>1529</v>
      </c>
      <c r="D53" s="378" t="s">
        <v>203</v>
      </c>
      <c r="E53" s="379">
        <v>2400</v>
      </c>
    </row>
    <row r="54" spans="1:5" ht="12.6" customHeight="1">
      <c r="A54" s="308"/>
      <c r="B54" s="226" t="s">
        <v>1541</v>
      </c>
      <c r="C54" s="226" t="s">
        <v>1542</v>
      </c>
      <c r="D54" s="378" t="s">
        <v>203</v>
      </c>
      <c r="E54" s="379">
        <v>621</v>
      </c>
    </row>
    <row r="55" spans="1:5" ht="12.6" customHeight="1">
      <c r="A55" s="308"/>
      <c r="B55" s="226" t="s">
        <v>1543</v>
      </c>
      <c r="C55" s="226" t="s">
        <v>1544</v>
      </c>
      <c r="D55" s="378" t="s">
        <v>203</v>
      </c>
      <c r="E55" s="379">
        <v>4963</v>
      </c>
    </row>
    <row r="56" spans="1:5" ht="12.6" customHeight="1">
      <c r="A56" s="308"/>
      <c r="B56" s="226" t="s">
        <v>1545</v>
      </c>
      <c r="C56" s="226" t="s">
        <v>1546</v>
      </c>
      <c r="D56" s="378" t="s">
        <v>203</v>
      </c>
      <c r="E56" s="379">
        <v>3060</v>
      </c>
    </row>
    <row r="57" spans="1:5" ht="12.6" customHeight="1">
      <c r="A57" s="308"/>
      <c r="B57" s="226" t="s">
        <v>1547</v>
      </c>
      <c r="C57" s="226" t="s">
        <v>1548</v>
      </c>
      <c r="D57" s="378" t="s">
        <v>203</v>
      </c>
      <c r="E57" s="379">
        <v>6143</v>
      </c>
    </row>
    <row r="58" spans="1:5" ht="12.6" customHeight="1">
      <c r="A58" s="308"/>
      <c r="B58" s="226" t="s">
        <v>1549</v>
      </c>
      <c r="C58" s="226" t="s">
        <v>1550</v>
      </c>
      <c r="D58" s="378" t="s">
        <v>203</v>
      </c>
      <c r="E58" s="379">
        <v>150</v>
      </c>
    </row>
    <row r="59" spans="1:5" ht="12.6" customHeight="1">
      <c r="A59" s="308"/>
      <c r="B59" s="226" t="s">
        <v>1551</v>
      </c>
      <c r="C59" s="226" t="s">
        <v>1552</v>
      </c>
      <c r="D59" s="378" t="s">
        <v>203</v>
      </c>
      <c r="E59" s="379">
        <v>3520</v>
      </c>
    </row>
    <row r="60" spans="1:5" ht="12.6" customHeight="1">
      <c r="A60" s="308"/>
      <c r="B60" s="226" t="s">
        <v>1553</v>
      </c>
      <c r="C60" s="226" t="s">
        <v>1554</v>
      </c>
      <c r="D60" s="378" t="s">
        <v>203</v>
      </c>
      <c r="E60" s="379">
        <v>2500</v>
      </c>
    </row>
    <row r="61" spans="1:5" ht="12.6" customHeight="1">
      <c r="A61" s="308"/>
      <c r="B61" s="226" t="s">
        <v>616</v>
      </c>
      <c r="C61" s="226" t="s">
        <v>1555</v>
      </c>
      <c r="D61" s="378" t="s">
        <v>203</v>
      </c>
      <c r="E61" s="379">
        <v>100</v>
      </c>
    </row>
    <row r="62" spans="1:5" ht="12.6" customHeight="1">
      <c r="A62" s="308"/>
      <c r="B62" s="226" t="s">
        <v>1556</v>
      </c>
      <c r="C62" s="226" t="s">
        <v>1557</v>
      </c>
      <c r="D62" s="378" t="s">
        <v>203</v>
      </c>
      <c r="E62" s="379">
        <v>6304</v>
      </c>
    </row>
    <row r="63" spans="1:5" ht="12.6" customHeight="1">
      <c r="A63" s="308"/>
      <c r="B63" s="229" t="s">
        <v>366</v>
      </c>
      <c r="C63" s="229" t="s">
        <v>365</v>
      </c>
      <c r="D63" s="378" t="s">
        <v>203</v>
      </c>
      <c r="E63" s="379">
        <v>74</v>
      </c>
    </row>
    <row r="64" spans="1:5" ht="12.6" customHeight="1">
      <c r="A64" s="308"/>
      <c r="B64" s="226" t="s">
        <v>1558</v>
      </c>
      <c r="C64" s="226" t="s">
        <v>1559</v>
      </c>
      <c r="D64" s="378" t="s">
        <v>203</v>
      </c>
      <c r="E64" s="379">
        <v>200</v>
      </c>
    </row>
    <row r="65" spans="1:5" ht="12.6" customHeight="1">
      <c r="A65" s="308"/>
      <c r="B65" s="229" t="s">
        <v>616</v>
      </c>
      <c r="C65" s="229" t="s">
        <v>1560</v>
      </c>
      <c r="D65" s="378" t="s">
        <v>203</v>
      </c>
      <c r="E65" s="379">
        <v>3875</v>
      </c>
    </row>
    <row r="66" spans="1:5" ht="12.6" customHeight="1">
      <c r="A66" s="308"/>
      <c r="B66" s="229" t="s">
        <v>1561</v>
      </c>
      <c r="C66" s="229" t="s">
        <v>1465</v>
      </c>
      <c r="D66" s="378" t="s">
        <v>203</v>
      </c>
      <c r="E66" s="379">
        <v>60</v>
      </c>
    </row>
    <row r="67" spans="1:5" ht="12.6" customHeight="1">
      <c r="A67" s="308"/>
      <c r="B67" s="226" t="s">
        <v>1562</v>
      </c>
      <c r="C67" s="226" t="s">
        <v>1563</v>
      </c>
      <c r="D67" s="378" t="s">
        <v>203</v>
      </c>
      <c r="E67" s="379">
        <v>4892</v>
      </c>
    </row>
    <row r="68" spans="1:5" ht="12.6" customHeight="1">
      <c r="A68" s="308"/>
      <c r="B68" s="226" t="s">
        <v>1564</v>
      </c>
      <c r="C68" s="226" t="s">
        <v>1565</v>
      </c>
      <c r="D68" s="378" t="s">
        <v>203</v>
      </c>
      <c r="E68" s="379">
        <v>3627</v>
      </c>
    </row>
    <row r="69" spans="1:5" ht="12.6" customHeight="1">
      <c r="A69" s="308"/>
      <c r="B69" s="226" t="s">
        <v>616</v>
      </c>
      <c r="C69" s="226" t="s">
        <v>1566</v>
      </c>
      <c r="D69" s="378" t="s">
        <v>203</v>
      </c>
      <c r="E69" s="379">
        <v>2191</v>
      </c>
    </row>
    <row r="70" spans="1:5" ht="12.6" customHeight="1">
      <c r="A70" s="308"/>
      <c r="B70" s="226" t="s">
        <v>1567</v>
      </c>
      <c r="C70" s="226" t="s">
        <v>1568</v>
      </c>
      <c r="D70" s="378" t="s">
        <v>203</v>
      </c>
      <c r="E70" s="379">
        <v>4278</v>
      </c>
    </row>
    <row r="71" spans="1:5" ht="12.6" customHeight="1">
      <c r="A71" s="308"/>
      <c r="B71" s="226" t="s">
        <v>1499</v>
      </c>
      <c r="C71" s="226" t="s">
        <v>1500</v>
      </c>
      <c r="D71" s="378" t="s">
        <v>203</v>
      </c>
      <c r="E71" s="379">
        <v>2223</v>
      </c>
    </row>
    <row r="72" spans="1:5" ht="12.6" customHeight="1">
      <c r="A72" s="377"/>
      <c r="B72" s="226" t="s">
        <v>1569</v>
      </c>
      <c r="C72" s="226" t="s">
        <v>1570</v>
      </c>
      <c r="D72" s="378" t="s">
        <v>203</v>
      </c>
      <c r="E72" s="379">
        <v>2875</v>
      </c>
    </row>
    <row r="73" spans="1:5" ht="12.6" customHeight="1">
      <c r="A73" s="377"/>
      <c r="B73" s="226" t="s">
        <v>1571</v>
      </c>
      <c r="C73" s="226" t="s">
        <v>1572</v>
      </c>
      <c r="D73" s="378" t="s">
        <v>203</v>
      </c>
      <c r="E73" s="379">
        <v>1150</v>
      </c>
    </row>
    <row r="74" spans="1:5" ht="12.6" customHeight="1">
      <c r="A74" s="377"/>
      <c r="B74" s="226" t="s">
        <v>284</v>
      </c>
      <c r="C74" s="226" t="s">
        <v>1126</v>
      </c>
      <c r="D74" s="378" t="s">
        <v>203</v>
      </c>
      <c r="E74" s="379">
        <v>100</v>
      </c>
    </row>
    <row r="75" spans="1:5" ht="12.6" customHeight="1">
      <c r="A75" s="377"/>
      <c r="B75" s="226" t="s">
        <v>1573</v>
      </c>
      <c r="C75" s="226" t="s">
        <v>1574</v>
      </c>
      <c r="D75" s="378" t="s">
        <v>203</v>
      </c>
      <c r="E75" s="379">
        <v>2300</v>
      </c>
    </row>
    <row r="76" spans="1:5" ht="12.6" customHeight="1">
      <c r="A76" s="377"/>
      <c r="B76" s="226" t="s">
        <v>1575</v>
      </c>
      <c r="C76" s="226" t="s">
        <v>1576</v>
      </c>
      <c r="D76" s="378" t="s">
        <v>203</v>
      </c>
      <c r="E76" s="379">
        <v>5275</v>
      </c>
    </row>
    <row r="77" spans="1:5" ht="12.6" customHeight="1">
      <c r="A77" s="377"/>
      <c r="B77" s="226" t="s">
        <v>1577</v>
      </c>
      <c r="C77" s="226" t="s">
        <v>1578</v>
      </c>
      <c r="D77" s="378" t="s">
        <v>203</v>
      </c>
      <c r="E77" s="379">
        <v>3480</v>
      </c>
    </row>
    <row r="78" spans="1:5" ht="12.6" customHeight="1">
      <c r="A78" s="377"/>
      <c r="B78" s="226" t="s">
        <v>1579</v>
      </c>
      <c r="C78" s="226" t="s">
        <v>1580</v>
      </c>
      <c r="D78" s="378" t="s">
        <v>203</v>
      </c>
      <c r="E78" s="379">
        <v>400</v>
      </c>
    </row>
    <row r="79" spans="1:5" ht="12.6" customHeight="1">
      <c r="A79" s="377"/>
      <c r="B79" s="226" t="s">
        <v>1491</v>
      </c>
      <c r="C79" s="226" t="s">
        <v>1294</v>
      </c>
      <c r="D79" s="378" t="s">
        <v>203</v>
      </c>
      <c r="E79" s="379">
        <v>1859850</v>
      </c>
    </row>
    <row r="80" spans="1:5" ht="12.6" customHeight="1">
      <c r="A80" s="377" t="s">
        <v>11</v>
      </c>
      <c r="B80" s="386"/>
      <c r="C80" s="386"/>
      <c r="D80" s="386"/>
      <c r="E80" s="387"/>
    </row>
    <row r="81" spans="1:5" ht="12.6" customHeight="1">
      <c r="A81" s="377"/>
      <c r="B81" s="201" t="s">
        <v>1493</v>
      </c>
      <c r="C81" s="201" t="s">
        <v>1494</v>
      </c>
      <c r="D81" s="355" t="s">
        <v>1489</v>
      </c>
      <c r="E81" s="388">
        <v>150000</v>
      </c>
    </row>
    <row r="82" spans="1:5" ht="12.6" customHeight="1">
      <c r="A82" s="308"/>
      <c r="B82" s="229" t="s">
        <v>1491</v>
      </c>
      <c r="C82" s="229" t="s">
        <v>1294</v>
      </c>
      <c r="D82" s="378" t="s">
        <v>203</v>
      </c>
      <c r="E82" s="379">
        <v>1500968</v>
      </c>
    </row>
    <row r="83" spans="1:5" ht="12.6" customHeight="1">
      <c r="A83" s="308"/>
      <c r="B83" s="229" t="s">
        <v>1581</v>
      </c>
      <c r="C83" s="229" t="s">
        <v>1582</v>
      </c>
      <c r="D83" s="378" t="s">
        <v>1583</v>
      </c>
      <c r="E83" s="379">
        <v>428</v>
      </c>
    </row>
    <row r="84" spans="1:5" ht="12.6" customHeight="1">
      <c r="A84" s="377" t="s">
        <v>12</v>
      </c>
      <c r="B84" s="230"/>
      <c r="C84" s="230"/>
      <c r="D84" s="355"/>
      <c r="E84" s="376"/>
    </row>
    <row r="85" spans="1:5" ht="12.6" customHeight="1">
      <c r="A85" s="304"/>
      <c r="B85" s="333" t="s">
        <v>1584</v>
      </c>
      <c r="C85" s="226" t="s">
        <v>1585</v>
      </c>
      <c r="D85" s="355" t="s">
        <v>1489</v>
      </c>
      <c r="E85" s="388">
        <v>60000</v>
      </c>
    </row>
    <row r="86" spans="1:5" ht="12.6" customHeight="1">
      <c r="A86" s="304"/>
      <c r="B86" s="333" t="s">
        <v>616</v>
      </c>
      <c r="C86" s="226" t="s">
        <v>1586</v>
      </c>
      <c r="D86" s="355" t="s">
        <v>1489</v>
      </c>
      <c r="E86" s="388">
        <v>2000</v>
      </c>
    </row>
    <row r="87" spans="1:5" ht="12.6" customHeight="1">
      <c r="A87" s="377" t="s">
        <v>13</v>
      </c>
      <c r="B87" s="327"/>
      <c r="C87" s="327"/>
      <c r="D87" s="327"/>
      <c r="E87" s="387"/>
    </row>
    <row r="88" spans="1:5" ht="12.6" customHeight="1">
      <c r="A88" s="377"/>
      <c r="B88" s="327" t="s">
        <v>1587</v>
      </c>
      <c r="C88" s="327" t="s">
        <v>1294</v>
      </c>
      <c r="D88" s="378" t="s">
        <v>203</v>
      </c>
      <c r="E88" s="391">
        <v>31500</v>
      </c>
    </row>
    <row r="89" spans="1:5" ht="12.6" customHeight="1">
      <c r="A89" s="308"/>
      <c r="B89" s="230" t="s">
        <v>1491</v>
      </c>
      <c r="C89" s="230" t="s">
        <v>1294</v>
      </c>
      <c r="D89" s="378" t="s">
        <v>203</v>
      </c>
      <c r="E89" s="376">
        <v>1532895</v>
      </c>
    </row>
    <row r="90" spans="1:5" ht="12.6" customHeight="1">
      <c r="A90" s="308" t="s">
        <v>14</v>
      </c>
      <c r="B90" s="230"/>
      <c r="C90" s="230"/>
      <c r="D90" s="378"/>
      <c r="E90" s="376"/>
    </row>
    <row r="91" spans="1:5" ht="12.6" customHeight="1">
      <c r="A91" s="308"/>
      <c r="B91" s="230" t="s">
        <v>1491</v>
      </c>
      <c r="C91" s="230" t="s">
        <v>1294</v>
      </c>
      <c r="D91" s="378" t="s">
        <v>203</v>
      </c>
      <c r="E91" s="376">
        <v>30000</v>
      </c>
    </row>
    <row r="92" spans="1:5" ht="12.6" customHeight="1">
      <c r="A92" s="392" t="s">
        <v>15</v>
      </c>
      <c r="B92" s="305"/>
      <c r="C92" s="305"/>
      <c r="D92" s="305"/>
      <c r="E92" s="393"/>
    </row>
    <row r="93" spans="1:5" ht="12.6" customHeight="1">
      <c r="A93" s="392"/>
      <c r="B93" s="389" t="s">
        <v>1588</v>
      </c>
      <c r="C93" s="389" t="s">
        <v>304</v>
      </c>
      <c r="D93" s="378" t="s">
        <v>1589</v>
      </c>
      <c r="E93" s="388">
        <v>200</v>
      </c>
    </row>
    <row r="94" spans="1:5" ht="12.6" customHeight="1">
      <c r="A94" s="394"/>
      <c r="B94" s="389" t="s">
        <v>1590</v>
      </c>
      <c r="C94" s="389" t="s">
        <v>789</v>
      </c>
      <c r="D94" s="378" t="s">
        <v>1589</v>
      </c>
      <c r="E94" s="388">
        <v>150</v>
      </c>
    </row>
    <row r="95" spans="1:5" ht="12.6" customHeight="1">
      <c r="A95" s="394"/>
      <c r="B95" s="389" t="s">
        <v>1591</v>
      </c>
      <c r="C95" s="389" t="s">
        <v>1592</v>
      </c>
      <c r="D95" s="378" t="s">
        <v>203</v>
      </c>
      <c r="E95" s="388">
        <v>170</v>
      </c>
    </row>
    <row r="96" spans="1:5" ht="12.6" customHeight="1">
      <c r="A96" s="394"/>
      <c r="B96" s="389" t="s">
        <v>1593</v>
      </c>
      <c r="C96" s="389" t="s">
        <v>1594</v>
      </c>
      <c r="D96" s="378" t="s">
        <v>203</v>
      </c>
      <c r="E96" s="388">
        <v>606</v>
      </c>
    </row>
    <row r="97" spans="1:5" ht="12.6" customHeight="1">
      <c r="A97" s="395"/>
      <c r="B97" s="396" t="s">
        <v>1278</v>
      </c>
      <c r="C97" s="396" t="s">
        <v>664</v>
      </c>
      <c r="D97" s="384" t="s">
        <v>203</v>
      </c>
      <c r="E97" s="397">
        <v>50</v>
      </c>
    </row>
    <row r="98" spans="1:5" ht="12.6" customHeight="1">
      <c r="A98" s="394"/>
      <c r="B98" s="389" t="s">
        <v>1595</v>
      </c>
      <c r="C98" s="389" t="s">
        <v>1596</v>
      </c>
      <c r="D98" s="378" t="s">
        <v>203</v>
      </c>
      <c r="E98" s="388">
        <v>200</v>
      </c>
    </row>
    <row r="99" spans="1:5" ht="12.6" customHeight="1">
      <c r="A99" s="394"/>
      <c r="B99" s="389" t="s">
        <v>1597</v>
      </c>
      <c r="C99" s="389" t="s">
        <v>1598</v>
      </c>
      <c r="D99" s="378" t="s">
        <v>203</v>
      </c>
      <c r="E99" s="388">
        <v>100</v>
      </c>
    </row>
    <row r="100" spans="1:5" ht="12.6" customHeight="1">
      <c r="A100" s="394"/>
      <c r="B100" s="389" t="s">
        <v>806</v>
      </c>
      <c r="C100" s="389" t="s">
        <v>1599</v>
      </c>
      <c r="D100" s="378" t="s">
        <v>203</v>
      </c>
      <c r="E100" s="388">
        <v>140</v>
      </c>
    </row>
    <row r="101" spans="1:5" ht="12.6" customHeight="1">
      <c r="A101" s="394"/>
      <c r="B101" s="389" t="s">
        <v>1600</v>
      </c>
      <c r="C101" s="389" t="s">
        <v>399</v>
      </c>
      <c r="D101" s="378" t="s">
        <v>203</v>
      </c>
      <c r="E101" s="388">
        <v>170</v>
      </c>
    </row>
    <row r="102" spans="1:5" ht="12.6" customHeight="1">
      <c r="A102" s="394"/>
      <c r="B102" s="389" t="s">
        <v>446</v>
      </c>
      <c r="C102" s="389" t="s">
        <v>445</v>
      </c>
      <c r="D102" s="378" t="s">
        <v>203</v>
      </c>
      <c r="E102" s="388">
        <v>230</v>
      </c>
    </row>
    <row r="103" spans="1:5" ht="12.6" customHeight="1">
      <c r="A103" s="392"/>
      <c r="B103" s="389" t="s">
        <v>1601</v>
      </c>
      <c r="C103" s="389" t="s">
        <v>1602</v>
      </c>
      <c r="D103" s="378" t="s">
        <v>203</v>
      </c>
      <c r="E103" s="388">
        <v>90</v>
      </c>
    </row>
    <row r="104" spans="1:5" ht="12.6" customHeight="1">
      <c r="A104" s="392"/>
      <c r="B104" s="389" t="s">
        <v>1603</v>
      </c>
      <c r="C104" s="389" t="s">
        <v>772</v>
      </c>
      <c r="D104" s="378" t="s">
        <v>203</v>
      </c>
      <c r="E104" s="388">
        <v>40</v>
      </c>
    </row>
    <row r="105" spans="1:5" ht="12.6" customHeight="1">
      <c r="A105" s="392"/>
      <c r="B105" s="389" t="s">
        <v>343</v>
      </c>
      <c r="C105" s="389" t="s">
        <v>342</v>
      </c>
      <c r="D105" s="378" t="s">
        <v>203</v>
      </c>
      <c r="E105" s="388">
        <v>150</v>
      </c>
    </row>
    <row r="106" spans="1:5" ht="12.6" customHeight="1">
      <c r="A106" s="392"/>
      <c r="B106" s="389" t="s">
        <v>616</v>
      </c>
      <c r="C106" s="389" t="s">
        <v>1214</v>
      </c>
      <c r="D106" s="378" t="s">
        <v>203</v>
      </c>
      <c r="E106" s="388">
        <v>40</v>
      </c>
    </row>
    <row r="107" spans="1:5" ht="12.6" customHeight="1">
      <c r="A107" s="392"/>
      <c r="B107" s="389" t="s">
        <v>1604</v>
      </c>
      <c r="C107" s="389" t="s">
        <v>327</v>
      </c>
      <c r="D107" s="378" t="s">
        <v>1589</v>
      </c>
      <c r="E107" s="388">
        <v>1183.3499999999999</v>
      </c>
    </row>
    <row r="108" spans="1:5" ht="12.6" customHeight="1">
      <c r="A108" s="392"/>
      <c r="B108" s="389" t="s">
        <v>1605</v>
      </c>
      <c r="C108" s="389" t="s">
        <v>1606</v>
      </c>
      <c r="D108" s="378" t="s">
        <v>1589</v>
      </c>
      <c r="E108" s="388">
        <v>66878.600000000006</v>
      </c>
    </row>
    <row r="109" spans="1:5" ht="12.6" customHeight="1">
      <c r="A109" s="392"/>
      <c r="B109" s="389" t="s">
        <v>1607</v>
      </c>
      <c r="C109" s="389" t="s">
        <v>1608</v>
      </c>
      <c r="D109" s="378" t="s">
        <v>203</v>
      </c>
      <c r="E109" s="388">
        <v>100</v>
      </c>
    </row>
    <row r="110" spans="1:5" ht="12.6" customHeight="1">
      <c r="A110" s="392"/>
      <c r="B110" s="389" t="s">
        <v>1609</v>
      </c>
      <c r="C110" s="389" t="s">
        <v>1610</v>
      </c>
      <c r="D110" s="378" t="s">
        <v>203</v>
      </c>
      <c r="E110" s="388">
        <v>220</v>
      </c>
    </row>
    <row r="111" spans="1:5" ht="12.6" customHeight="1">
      <c r="A111" s="392"/>
      <c r="B111" s="389" t="s">
        <v>1611</v>
      </c>
      <c r="C111" s="389" t="s">
        <v>1612</v>
      </c>
      <c r="D111" s="378" t="s">
        <v>203</v>
      </c>
      <c r="E111" s="388">
        <v>1563</v>
      </c>
    </row>
    <row r="112" spans="1:5" ht="12.6" customHeight="1">
      <c r="A112" s="392"/>
      <c r="B112" s="389" t="s">
        <v>1593</v>
      </c>
      <c r="C112" s="389" t="s">
        <v>1594</v>
      </c>
      <c r="D112" s="378" t="s">
        <v>203</v>
      </c>
      <c r="E112" s="388">
        <v>500</v>
      </c>
    </row>
    <row r="113" spans="1:5" ht="12.6" customHeight="1">
      <c r="A113" s="392"/>
      <c r="B113" s="389" t="s">
        <v>1613</v>
      </c>
      <c r="C113" s="389" t="s">
        <v>1614</v>
      </c>
      <c r="D113" s="378" t="s">
        <v>203</v>
      </c>
      <c r="E113" s="388">
        <v>20</v>
      </c>
    </row>
    <row r="114" spans="1:5" ht="12.6" customHeight="1">
      <c r="A114" s="392"/>
      <c r="B114" s="389" t="s">
        <v>1615</v>
      </c>
      <c r="C114" s="389" t="s">
        <v>1616</v>
      </c>
      <c r="D114" s="378" t="s">
        <v>203</v>
      </c>
      <c r="E114" s="388">
        <v>110</v>
      </c>
    </row>
    <row r="115" spans="1:5" ht="12.6" customHeight="1">
      <c r="A115" s="392"/>
      <c r="B115" s="389" t="s">
        <v>752</v>
      </c>
      <c r="C115" s="389" t="s">
        <v>753</v>
      </c>
      <c r="D115" s="378" t="s">
        <v>203</v>
      </c>
      <c r="E115" s="388">
        <v>150</v>
      </c>
    </row>
    <row r="116" spans="1:5" ht="12.6" customHeight="1">
      <c r="A116" s="392"/>
      <c r="B116" s="389" t="s">
        <v>1617</v>
      </c>
      <c r="C116" s="389" t="s">
        <v>1618</v>
      </c>
      <c r="D116" s="378" t="s">
        <v>203</v>
      </c>
      <c r="E116" s="388">
        <v>150</v>
      </c>
    </row>
    <row r="117" spans="1:5" ht="12.6" customHeight="1">
      <c r="A117" s="392"/>
      <c r="B117" s="389" t="s">
        <v>1619</v>
      </c>
      <c r="C117" s="389" t="s">
        <v>1620</v>
      </c>
      <c r="D117" s="378" t="s">
        <v>203</v>
      </c>
      <c r="E117" s="388">
        <v>210</v>
      </c>
    </row>
    <row r="118" spans="1:5" ht="12.6" customHeight="1">
      <c r="A118" s="392"/>
      <c r="B118" s="389" t="s">
        <v>1621</v>
      </c>
      <c r="C118" s="389" t="s">
        <v>1622</v>
      </c>
      <c r="D118" s="378" t="s">
        <v>203</v>
      </c>
      <c r="E118" s="388">
        <v>110</v>
      </c>
    </row>
    <row r="119" spans="1:5" ht="12.6" customHeight="1">
      <c r="A119" s="392"/>
      <c r="B119" s="389" t="s">
        <v>1623</v>
      </c>
      <c r="C119" s="389" t="s">
        <v>1624</v>
      </c>
      <c r="D119" s="378" t="s">
        <v>203</v>
      </c>
      <c r="E119" s="388">
        <v>200</v>
      </c>
    </row>
    <row r="120" spans="1:5" ht="12.6" customHeight="1">
      <c r="A120" s="392"/>
      <c r="B120" s="389" t="s">
        <v>1625</v>
      </c>
      <c r="C120" s="389" t="s">
        <v>1626</v>
      </c>
      <c r="D120" s="378" t="s">
        <v>203</v>
      </c>
      <c r="E120" s="388">
        <v>130</v>
      </c>
    </row>
    <row r="121" spans="1:5" ht="12.6" customHeight="1">
      <c r="A121" s="392"/>
      <c r="B121" s="389" t="s">
        <v>1627</v>
      </c>
      <c r="C121" s="389" t="s">
        <v>1628</v>
      </c>
      <c r="D121" s="378" t="s">
        <v>203</v>
      </c>
      <c r="E121" s="388">
        <v>160</v>
      </c>
    </row>
    <row r="122" spans="1:5" ht="12.6" customHeight="1">
      <c r="A122" s="392"/>
      <c r="B122" s="389" t="s">
        <v>1545</v>
      </c>
      <c r="C122" s="389" t="s">
        <v>1546</v>
      </c>
      <c r="D122" s="378" t="s">
        <v>203</v>
      </c>
      <c r="E122" s="388">
        <v>50</v>
      </c>
    </row>
    <row r="123" spans="1:5" ht="12.6" customHeight="1">
      <c r="A123" s="392"/>
      <c r="B123" s="389" t="s">
        <v>1629</v>
      </c>
      <c r="C123" s="389" t="s">
        <v>1546</v>
      </c>
      <c r="D123" s="378" t="s">
        <v>203</v>
      </c>
      <c r="E123" s="388">
        <v>50</v>
      </c>
    </row>
    <row r="124" spans="1:5" ht="12.6" customHeight="1">
      <c r="A124" s="392"/>
      <c r="B124" s="389" t="s">
        <v>1551</v>
      </c>
      <c r="C124" s="389" t="s">
        <v>1552</v>
      </c>
      <c r="D124" s="378" t="s">
        <v>203</v>
      </c>
      <c r="E124" s="388">
        <v>30</v>
      </c>
    </row>
    <row r="125" spans="1:5" ht="12.6" customHeight="1">
      <c r="A125" s="392"/>
      <c r="B125" s="389" t="s">
        <v>616</v>
      </c>
      <c r="C125" s="389" t="s">
        <v>1630</v>
      </c>
      <c r="D125" s="378" t="s">
        <v>203</v>
      </c>
      <c r="E125" s="388">
        <v>100</v>
      </c>
    </row>
    <row r="126" spans="1:5" ht="12.6" customHeight="1">
      <c r="A126" s="392"/>
      <c r="B126" s="389" t="s">
        <v>1631</v>
      </c>
      <c r="C126" s="389" t="s">
        <v>1632</v>
      </c>
      <c r="D126" s="378" t="s">
        <v>203</v>
      </c>
      <c r="E126" s="388">
        <v>80</v>
      </c>
    </row>
    <row r="127" spans="1:5" ht="12.6" customHeight="1">
      <c r="A127" s="392"/>
      <c r="B127" s="389" t="s">
        <v>1633</v>
      </c>
      <c r="C127" s="389" t="s">
        <v>1634</v>
      </c>
      <c r="D127" s="378" t="s">
        <v>203</v>
      </c>
      <c r="E127" s="388">
        <v>120</v>
      </c>
    </row>
    <row r="128" spans="1:5" ht="12.6" customHeight="1">
      <c r="A128" s="392"/>
      <c r="B128" s="389" t="s">
        <v>1635</v>
      </c>
      <c r="C128" s="389" t="s">
        <v>1612</v>
      </c>
      <c r="D128" s="378" t="s">
        <v>203</v>
      </c>
      <c r="E128" s="388">
        <v>130</v>
      </c>
    </row>
    <row r="129" spans="1:5" ht="12.6" customHeight="1">
      <c r="A129" s="392"/>
      <c r="B129" s="389" t="s">
        <v>1636</v>
      </c>
      <c r="C129" s="389" t="s">
        <v>1637</v>
      </c>
      <c r="D129" s="378" t="s">
        <v>203</v>
      </c>
      <c r="E129" s="388">
        <v>110</v>
      </c>
    </row>
    <row r="130" spans="1:5" ht="12.6" customHeight="1">
      <c r="A130" s="392"/>
      <c r="B130" s="389" t="s">
        <v>1638</v>
      </c>
      <c r="C130" s="389" t="s">
        <v>1639</v>
      </c>
      <c r="D130" s="378" t="s">
        <v>203</v>
      </c>
      <c r="E130" s="388">
        <v>54549</v>
      </c>
    </row>
    <row r="131" spans="1:5" ht="12.6" customHeight="1">
      <c r="A131" s="308" t="s">
        <v>32</v>
      </c>
      <c r="B131" s="230"/>
      <c r="C131" s="230"/>
      <c r="D131" s="378"/>
      <c r="E131" s="376"/>
    </row>
    <row r="132" spans="1:5" ht="12.6" customHeight="1">
      <c r="A132" s="308"/>
      <c r="B132" s="230" t="s">
        <v>1640</v>
      </c>
      <c r="C132" s="230" t="s">
        <v>238</v>
      </c>
      <c r="D132" s="378" t="s">
        <v>203</v>
      </c>
      <c r="E132" s="376">
        <v>8638185.1199999992</v>
      </c>
    </row>
    <row r="133" spans="1:5" ht="12.6" customHeight="1">
      <c r="A133" s="308"/>
      <c r="B133" s="230" t="s">
        <v>1641</v>
      </c>
      <c r="C133" s="230" t="s">
        <v>238</v>
      </c>
      <c r="D133" s="378" t="s">
        <v>203</v>
      </c>
      <c r="E133" s="376">
        <v>3334868.237999998</v>
      </c>
    </row>
    <row r="134" spans="1:5" ht="12.6" customHeight="1">
      <c r="A134" s="308" t="s">
        <v>33</v>
      </c>
      <c r="B134" s="229"/>
      <c r="C134" s="229"/>
      <c r="D134" s="355"/>
      <c r="E134" s="376"/>
    </row>
    <row r="135" spans="1:5" ht="12.6" customHeight="1">
      <c r="A135" s="377"/>
      <c r="B135" s="327" t="s">
        <v>1605</v>
      </c>
      <c r="C135" s="327" t="s">
        <v>1606</v>
      </c>
      <c r="D135" s="378" t="s">
        <v>1589</v>
      </c>
      <c r="E135" s="391">
        <v>1040</v>
      </c>
    </row>
    <row r="136" spans="1:5" ht="12.6" customHeight="1">
      <c r="A136" s="308" t="s">
        <v>40</v>
      </c>
      <c r="B136" s="229"/>
      <c r="C136" s="229"/>
      <c r="D136" s="355"/>
      <c r="E136" s="380"/>
    </row>
    <row r="137" spans="1:5" ht="12.6" customHeight="1">
      <c r="A137" s="308"/>
      <c r="B137" s="230" t="s">
        <v>1505</v>
      </c>
      <c r="C137" s="230" t="s">
        <v>1506</v>
      </c>
      <c r="D137" s="355" t="s">
        <v>1489</v>
      </c>
      <c r="E137" s="379">
        <v>1000</v>
      </c>
    </row>
    <row r="138" spans="1:5" ht="12.6" customHeight="1">
      <c r="A138" s="308"/>
      <c r="B138" s="230" t="s">
        <v>1642</v>
      </c>
      <c r="C138" s="230" t="s">
        <v>255</v>
      </c>
      <c r="D138" s="355" t="s">
        <v>203</v>
      </c>
      <c r="E138" s="379">
        <v>4193</v>
      </c>
    </row>
    <row r="139" spans="1:5" ht="12.6" customHeight="1">
      <c r="A139" s="308"/>
      <c r="B139" s="230" t="s">
        <v>1643</v>
      </c>
      <c r="C139" s="230" t="s">
        <v>426</v>
      </c>
      <c r="D139" s="355" t="s">
        <v>203</v>
      </c>
      <c r="E139" s="379">
        <v>23046</v>
      </c>
    </row>
    <row r="140" spans="1:5" ht="12.6" customHeight="1">
      <c r="A140" s="308"/>
      <c r="B140" s="230" t="s">
        <v>1644</v>
      </c>
      <c r="C140" s="230" t="s">
        <v>426</v>
      </c>
      <c r="D140" s="355" t="s">
        <v>203</v>
      </c>
      <c r="E140" s="379">
        <v>1000</v>
      </c>
    </row>
    <row r="141" spans="1:5" s="226" customFormat="1" ht="12.6" customHeight="1">
      <c r="A141" s="308" t="s">
        <v>71</v>
      </c>
      <c r="B141" s="229"/>
      <c r="C141" s="229"/>
      <c r="D141" s="355"/>
      <c r="E141" s="376"/>
    </row>
    <row r="142" spans="1:5" ht="12.6" customHeight="1">
      <c r="B142" s="229" t="s">
        <v>405</v>
      </c>
      <c r="C142" s="229" t="s">
        <v>404</v>
      </c>
      <c r="D142" s="378" t="s">
        <v>203</v>
      </c>
      <c r="E142" s="376">
        <v>211320</v>
      </c>
    </row>
    <row r="143" spans="1:5" ht="12.6" customHeight="1">
      <c r="A143" s="308" t="s">
        <v>72</v>
      </c>
      <c r="B143" s="229"/>
      <c r="C143" s="229"/>
      <c r="D143" s="355"/>
      <c r="E143" s="376"/>
    </row>
    <row r="144" spans="1:5" ht="12.6" customHeight="1">
      <c r="A144" s="196"/>
      <c r="B144" s="398" t="s">
        <v>1645</v>
      </c>
      <c r="C144" s="398" t="s">
        <v>1494</v>
      </c>
      <c r="D144" s="384" t="s">
        <v>1489</v>
      </c>
      <c r="E144" s="399">
        <v>40000</v>
      </c>
    </row>
    <row r="145" spans="1:5" ht="12.6" customHeight="1">
      <c r="B145" s="229" t="s">
        <v>616</v>
      </c>
      <c r="C145" s="229" t="s">
        <v>1646</v>
      </c>
      <c r="D145" s="378" t="s">
        <v>1489</v>
      </c>
      <c r="E145" s="376">
        <v>208000</v>
      </c>
    </row>
    <row r="146" spans="1:5" ht="12.6" customHeight="1">
      <c r="B146" s="229" t="s">
        <v>1493</v>
      </c>
      <c r="C146" s="229" t="s">
        <v>1494</v>
      </c>
      <c r="D146" s="378" t="s">
        <v>1489</v>
      </c>
      <c r="E146" s="376">
        <v>475600</v>
      </c>
    </row>
    <row r="147" spans="1:5" ht="12.6" customHeight="1">
      <c r="B147" s="229" t="s">
        <v>1469</v>
      </c>
      <c r="C147" s="229" t="s">
        <v>1294</v>
      </c>
      <c r="D147" s="378" t="s">
        <v>203</v>
      </c>
      <c r="E147" s="376">
        <v>700</v>
      </c>
    </row>
    <row r="148" spans="1:5" ht="12.6" customHeight="1">
      <c r="A148" s="308" t="s">
        <v>35</v>
      </c>
      <c r="D148" s="355"/>
      <c r="E148" s="376"/>
    </row>
    <row r="149" spans="1:5" ht="12.6" customHeight="1">
      <c r="B149" s="226" t="s">
        <v>1588</v>
      </c>
      <c r="C149" s="226" t="s">
        <v>303</v>
      </c>
      <c r="D149" s="378" t="s">
        <v>1589</v>
      </c>
      <c r="E149" s="390">
        <v>94.625</v>
      </c>
    </row>
    <row r="150" spans="1:5" ht="11.85" customHeight="1">
      <c r="B150" s="226" t="s">
        <v>1593</v>
      </c>
      <c r="C150" s="226" t="s">
        <v>1594</v>
      </c>
      <c r="D150" s="378" t="s">
        <v>203</v>
      </c>
      <c r="E150" s="390">
        <v>1000</v>
      </c>
    </row>
    <row r="151" spans="1:5" ht="11.85" customHeight="1">
      <c r="B151" s="226" t="s">
        <v>1638</v>
      </c>
      <c r="C151" s="226" t="s">
        <v>1639</v>
      </c>
      <c r="D151" s="378" t="s">
        <v>203</v>
      </c>
      <c r="E151" s="390">
        <v>113021.8</v>
      </c>
    </row>
    <row r="152" spans="1:5" ht="11.85" customHeight="1">
      <c r="A152" s="233" t="s">
        <v>605</v>
      </c>
      <c r="B152" s="216"/>
      <c r="C152" s="216"/>
      <c r="D152" s="316"/>
      <c r="E152" s="400"/>
    </row>
    <row r="153" spans="1:5" ht="11.85" customHeight="1">
      <c r="A153" s="216" t="s">
        <v>606</v>
      </c>
      <c r="B153" s="217"/>
      <c r="C153" s="217"/>
      <c r="D153" s="316"/>
      <c r="E153" s="400"/>
    </row>
    <row r="154" spans="1:5" ht="11.85" customHeight="1">
      <c r="A154" s="236" t="s">
        <v>1261</v>
      </c>
      <c r="B154" s="236"/>
      <c r="C154" s="236"/>
      <c r="D154" s="319"/>
      <c r="E154" s="401"/>
    </row>
    <row r="155" spans="1:5" ht="11.85" customHeight="1">
      <c r="E155" s="376"/>
    </row>
    <row r="156" spans="1:5" ht="11.85" customHeight="1">
      <c r="D156" s="402"/>
    </row>
  </sheetData>
  <mergeCells count="6">
    <mergeCell ref="A2:E2"/>
    <mergeCell ref="B3:E3"/>
    <mergeCell ref="A4:A5"/>
    <mergeCell ref="B4:B5"/>
    <mergeCell ref="C4:C5"/>
    <mergeCell ref="E4:E5"/>
  </mergeCells>
  <printOptions horizontalCentered="1"/>
  <pageMargins left="0.78740157480314965" right="0.78740157480314965" top="0.78740157480314965" bottom="0.78740157480314965" header="0.51181102362204722" footer="0.39370078740157483"/>
  <pageSetup paperSize="9" orientation="portrait" r:id="rId1"/>
  <headerFooter alignWithMargins="0">
    <oddFooter xml:space="preserve">&amp;R&amp;8&amp;P+42 &amp;10
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105"/>
  <sheetViews>
    <sheetView zoomScaleNormal="100" zoomScaleSheetLayoutView="75" workbookViewId="0">
      <selection activeCell="A18" sqref="A18"/>
    </sheetView>
  </sheetViews>
  <sheetFormatPr baseColWidth="10" defaultRowHeight="12" customHeight="1"/>
  <cols>
    <col min="1" max="1" width="33.28515625" style="226" customWidth="1"/>
    <col min="2" max="2" width="15.7109375" style="355" customWidth="1"/>
    <col min="3" max="3" width="25.42578125" style="228" customWidth="1"/>
    <col min="4" max="16384" width="11.42578125" style="197"/>
  </cols>
  <sheetData>
    <row r="1" spans="1:3" ht="12" customHeight="1">
      <c r="A1" s="200"/>
      <c r="B1" s="201"/>
      <c r="C1" s="210"/>
    </row>
    <row r="2" spans="1:3" ht="12.75">
      <c r="A2" s="509" t="s">
        <v>1654</v>
      </c>
      <c r="B2" s="509"/>
      <c r="C2" s="509"/>
    </row>
    <row r="3" spans="1:3" ht="12.75">
      <c r="A3" s="346"/>
      <c r="B3" s="346"/>
      <c r="C3" s="403"/>
    </row>
    <row r="4" spans="1:3" ht="12" customHeight="1">
      <c r="A4" s="404" t="s">
        <v>1647</v>
      </c>
      <c r="B4" s="374" t="s">
        <v>1648</v>
      </c>
      <c r="C4" s="405" t="s">
        <v>1649</v>
      </c>
    </row>
    <row r="5" spans="1:3" ht="11.25" customHeight="1">
      <c r="A5" s="201" t="s">
        <v>1607</v>
      </c>
      <c r="B5" s="378" t="s">
        <v>203</v>
      </c>
      <c r="C5" s="210">
        <v>100</v>
      </c>
    </row>
    <row r="6" spans="1:3" ht="11.25" customHeight="1">
      <c r="A6" s="201" t="s">
        <v>1514</v>
      </c>
      <c r="B6" s="378" t="s">
        <v>203</v>
      </c>
      <c r="C6" s="210">
        <v>122</v>
      </c>
    </row>
    <row r="7" spans="1:3" ht="11.25" customHeight="1">
      <c r="A7" s="201" t="s">
        <v>1609</v>
      </c>
      <c r="B7" s="378" t="s">
        <v>203</v>
      </c>
      <c r="C7" s="210">
        <v>220</v>
      </c>
    </row>
    <row r="8" spans="1:3" ht="11.25" customHeight="1">
      <c r="A8" s="201" t="s">
        <v>1644</v>
      </c>
      <c r="B8" s="378" t="s">
        <v>203</v>
      </c>
      <c r="C8" s="210">
        <v>1000</v>
      </c>
    </row>
    <row r="9" spans="1:3" ht="11.25" customHeight="1">
      <c r="A9" s="201" t="s">
        <v>1643</v>
      </c>
      <c r="B9" s="378" t="s">
        <v>203</v>
      </c>
      <c r="C9" s="210">
        <v>23046</v>
      </c>
    </row>
    <row r="10" spans="1:3" ht="12" customHeight="1">
      <c r="A10" s="201" t="s">
        <v>1611</v>
      </c>
      <c r="B10" s="378" t="s">
        <v>203</v>
      </c>
      <c r="C10" s="210">
        <v>1563</v>
      </c>
    </row>
    <row r="11" spans="1:3" ht="12" customHeight="1">
      <c r="A11" s="201" t="s">
        <v>1497</v>
      </c>
      <c r="B11" s="378" t="s">
        <v>203</v>
      </c>
      <c r="C11" s="250">
        <v>4500.3</v>
      </c>
    </row>
    <row r="12" spans="1:3" ht="12" customHeight="1">
      <c r="A12" s="201" t="s">
        <v>1516</v>
      </c>
      <c r="B12" s="378" t="s">
        <v>203</v>
      </c>
      <c r="C12" s="210">
        <v>1980</v>
      </c>
    </row>
    <row r="13" spans="1:3" ht="12" customHeight="1">
      <c r="A13" s="201" t="s">
        <v>1593</v>
      </c>
      <c r="B13" s="378" t="s">
        <v>203</v>
      </c>
      <c r="C13" s="210">
        <v>2106</v>
      </c>
    </row>
    <row r="14" spans="1:3" ht="12" customHeight="1">
      <c r="A14" s="201" t="s">
        <v>1278</v>
      </c>
      <c r="B14" s="355" t="s">
        <v>203</v>
      </c>
      <c r="C14" s="210">
        <v>50</v>
      </c>
    </row>
    <row r="15" spans="1:3" ht="11.25" customHeight="1">
      <c r="A15" s="201" t="s">
        <v>1584</v>
      </c>
      <c r="B15" s="378" t="s">
        <v>1489</v>
      </c>
      <c r="C15" s="210">
        <v>62000</v>
      </c>
    </row>
    <row r="16" spans="1:3" ht="11.25" customHeight="1">
      <c r="A16" s="201" t="s">
        <v>1650</v>
      </c>
      <c r="B16" s="355" t="s">
        <v>203</v>
      </c>
      <c r="C16" s="210">
        <v>508543</v>
      </c>
    </row>
    <row r="17" spans="1:3" ht="11.25" customHeight="1">
      <c r="A17" s="201" t="s">
        <v>1518</v>
      </c>
      <c r="B17" s="378" t="s">
        <v>203</v>
      </c>
      <c r="C17" s="210">
        <v>46</v>
      </c>
    </row>
    <row r="18" spans="1:3" ht="11.25" customHeight="1">
      <c r="A18" s="201" t="s">
        <v>1613</v>
      </c>
      <c r="B18" s="378" t="s">
        <v>203</v>
      </c>
      <c r="C18" s="210">
        <v>20</v>
      </c>
    </row>
    <row r="19" spans="1:3" ht="11.25" customHeight="1">
      <c r="A19" s="201" t="s">
        <v>1615</v>
      </c>
      <c r="B19" s="378" t="s">
        <v>203</v>
      </c>
      <c r="C19" s="210">
        <v>110</v>
      </c>
    </row>
    <row r="20" spans="1:3" ht="11.25" customHeight="1">
      <c r="A20" s="201" t="s">
        <v>1520</v>
      </c>
      <c r="B20" s="378" t="s">
        <v>203</v>
      </c>
      <c r="C20" s="210">
        <v>5200</v>
      </c>
    </row>
    <row r="21" spans="1:3" ht="11.25" customHeight="1">
      <c r="A21" s="201" t="s">
        <v>1523</v>
      </c>
      <c r="B21" s="378" t="s">
        <v>203</v>
      </c>
      <c r="C21" s="210">
        <v>2794</v>
      </c>
    </row>
    <row r="22" spans="1:3" ht="11.25" customHeight="1">
      <c r="A22" s="201" t="s">
        <v>1505</v>
      </c>
      <c r="B22" s="378" t="s">
        <v>1489</v>
      </c>
      <c r="C22" s="210">
        <v>1755</v>
      </c>
    </row>
    <row r="23" spans="1:3" ht="11.25" customHeight="1">
      <c r="A23" s="201" t="s">
        <v>1645</v>
      </c>
      <c r="B23" s="378" t="s">
        <v>1489</v>
      </c>
      <c r="C23" s="210">
        <v>248000</v>
      </c>
    </row>
    <row r="24" spans="1:3" ht="11.25" customHeight="1">
      <c r="A24" s="201" t="s">
        <v>1493</v>
      </c>
      <c r="B24" s="378" t="s">
        <v>1489</v>
      </c>
      <c r="C24" s="210">
        <v>1962135</v>
      </c>
    </row>
    <row r="25" spans="1:3" ht="11.25" customHeight="1">
      <c r="A25" s="201" t="s">
        <v>1640</v>
      </c>
      <c r="B25" s="378" t="s">
        <v>203</v>
      </c>
      <c r="C25" s="210">
        <v>8638185.1199999992</v>
      </c>
    </row>
    <row r="26" spans="1:3" ht="12" customHeight="1">
      <c r="A26" s="201" t="s">
        <v>1641</v>
      </c>
      <c r="B26" s="378" t="s">
        <v>203</v>
      </c>
      <c r="C26" s="210">
        <v>3334868.237999998</v>
      </c>
    </row>
    <row r="27" spans="1:3" ht="12" customHeight="1">
      <c r="A27" s="201" t="s">
        <v>752</v>
      </c>
      <c r="B27" s="378" t="s">
        <v>203</v>
      </c>
      <c r="C27" s="210">
        <v>150</v>
      </c>
    </row>
    <row r="28" spans="1:3" ht="12" customHeight="1">
      <c r="A28" s="201" t="s">
        <v>1617</v>
      </c>
      <c r="B28" s="378" t="s">
        <v>203</v>
      </c>
      <c r="C28" s="210">
        <v>150</v>
      </c>
    </row>
    <row r="29" spans="1:3" ht="12" customHeight="1">
      <c r="A29" s="201" t="s">
        <v>1619</v>
      </c>
      <c r="B29" s="378" t="s">
        <v>203</v>
      </c>
      <c r="C29" s="210">
        <v>210</v>
      </c>
    </row>
    <row r="30" spans="1:3" s="271" customFormat="1" ht="12" customHeight="1">
      <c r="A30" s="201" t="s">
        <v>1595</v>
      </c>
      <c r="B30" s="378" t="s">
        <v>203</v>
      </c>
      <c r="C30" s="210">
        <v>200</v>
      </c>
    </row>
    <row r="31" spans="1:3" ht="12" customHeight="1">
      <c r="A31" s="201" t="s">
        <v>1621</v>
      </c>
      <c r="B31" s="378" t="s">
        <v>203</v>
      </c>
      <c r="C31" s="210">
        <v>110</v>
      </c>
    </row>
    <row r="32" spans="1:3" ht="12" customHeight="1">
      <c r="A32" s="201" t="s">
        <v>1597</v>
      </c>
      <c r="B32" s="378" t="s">
        <v>203</v>
      </c>
      <c r="C32" s="210">
        <v>100</v>
      </c>
    </row>
    <row r="33" spans="1:3" ht="12" customHeight="1">
      <c r="A33" s="201" t="s">
        <v>1525</v>
      </c>
      <c r="B33" s="378" t="s">
        <v>203</v>
      </c>
      <c r="C33" s="210">
        <v>9340</v>
      </c>
    </row>
    <row r="34" spans="1:3" ht="12" customHeight="1">
      <c r="A34" s="201" t="s">
        <v>1588</v>
      </c>
      <c r="B34" s="378" t="s">
        <v>1589</v>
      </c>
      <c r="C34" s="210">
        <v>294.625</v>
      </c>
    </row>
    <row r="35" spans="1:3" ht="12" customHeight="1">
      <c r="A35" s="201" t="s">
        <v>1590</v>
      </c>
      <c r="B35" s="378" t="s">
        <v>1589</v>
      </c>
      <c r="C35" s="210">
        <v>150</v>
      </c>
    </row>
    <row r="36" spans="1:3" ht="12" customHeight="1">
      <c r="A36" s="201" t="s">
        <v>1623</v>
      </c>
      <c r="B36" s="378" t="s">
        <v>203</v>
      </c>
      <c r="C36" s="210">
        <v>200</v>
      </c>
    </row>
    <row r="37" spans="1:3" ht="12" customHeight="1">
      <c r="A37" s="201" t="s">
        <v>1528</v>
      </c>
      <c r="B37" s="378" t="s">
        <v>203</v>
      </c>
      <c r="C37" s="210">
        <v>1365</v>
      </c>
    </row>
    <row r="38" spans="1:3" ht="12" customHeight="1">
      <c r="A38" s="201" t="s">
        <v>806</v>
      </c>
      <c r="B38" s="378" t="s">
        <v>203</v>
      </c>
      <c r="C38" s="210">
        <v>140</v>
      </c>
    </row>
    <row r="39" spans="1:3" ht="12" customHeight="1">
      <c r="A39" s="201" t="s">
        <v>1600</v>
      </c>
      <c r="B39" s="378" t="s">
        <v>203</v>
      </c>
      <c r="C39" s="210">
        <v>170</v>
      </c>
    </row>
    <row r="40" spans="1:3" ht="12" customHeight="1">
      <c r="A40" s="201" t="s">
        <v>1495</v>
      </c>
      <c r="B40" s="378" t="s">
        <v>203</v>
      </c>
      <c r="C40" s="210">
        <v>217530</v>
      </c>
    </row>
    <row r="41" spans="1:3" ht="12" customHeight="1">
      <c r="A41" s="201" t="s">
        <v>1531</v>
      </c>
      <c r="B41" s="378" t="s">
        <v>203</v>
      </c>
      <c r="C41" s="210">
        <v>3809</v>
      </c>
    </row>
    <row r="42" spans="1:3" ht="12" customHeight="1">
      <c r="A42" s="201" t="s">
        <v>1533</v>
      </c>
      <c r="B42" s="378" t="s">
        <v>203</v>
      </c>
      <c r="C42" s="210">
        <v>620</v>
      </c>
    </row>
    <row r="43" spans="1:3" ht="12" customHeight="1">
      <c r="A43" s="201" t="s">
        <v>1535</v>
      </c>
      <c r="B43" s="378" t="s">
        <v>203</v>
      </c>
      <c r="C43" s="210">
        <v>2227</v>
      </c>
    </row>
    <row r="44" spans="1:3" ht="12" customHeight="1">
      <c r="A44" s="201" t="s">
        <v>1538</v>
      </c>
      <c r="B44" s="378" t="s">
        <v>203</v>
      </c>
      <c r="C44" s="210">
        <v>4130</v>
      </c>
    </row>
    <row r="45" spans="1:3" ht="12" customHeight="1">
      <c r="A45" s="201" t="s">
        <v>1625</v>
      </c>
      <c r="B45" s="378" t="s">
        <v>203</v>
      </c>
      <c r="C45" s="210">
        <v>130</v>
      </c>
    </row>
    <row r="46" spans="1:3" ht="12" customHeight="1">
      <c r="A46" s="201" t="s">
        <v>1627</v>
      </c>
      <c r="B46" s="378" t="s">
        <v>203</v>
      </c>
      <c r="C46" s="210">
        <v>160</v>
      </c>
    </row>
    <row r="47" spans="1:3" ht="12" customHeight="1">
      <c r="A47" s="201" t="s">
        <v>1509</v>
      </c>
      <c r="B47" s="378" t="s">
        <v>203</v>
      </c>
      <c r="C47" s="210">
        <v>14510</v>
      </c>
    </row>
    <row r="48" spans="1:3" ht="12" customHeight="1">
      <c r="A48" s="201" t="s">
        <v>1540</v>
      </c>
      <c r="B48" s="378" t="s">
        <v>203</v>
      </c>
      <c r="C48" s="210">
        <v>2400</v>
      </c>
    </row>
    <row r="49" spans="1:3" ht="12" customHeight="1">
      <c r="A49" s="201" t="s">
        <v>1541</v>
      </c>
      <c r="B49" s="378" t="s">
        <v>203</v>
      </c>
      <c r="C49" s="210">
        <v>621</v>
      </c>
    </row>
    <row r="50" spans="1:3" ht="12" customHeight="1">
      <c r="A50" s="201" t="s">
        <v>1543</v>
      </c>
      <c r="B50" s="378" t="s">
        <v>203</v>
      </c>
      <c r="C50" s="210">
        <v>4963</v>
      </c>
    </row>
    <row r="51" spans="1:3" ht="12" customHeight="1">
      <c r="A51" s="201" t="s">
        <v>1545</v>
      </c>
      <c r="B51" s="378" t="s">
        <v>203</v>
      </c>
      <c r="C51" s="210">
        <v>3110</v>
      </c>
    </row>
    <row r="52" spans="1:3" ht="12" customHeight="1">
      <c r="A52" s="201" t="s">
        <v>1629</v>
      </c>
      <c r="B52" s="378" t="s">
        <v>203</v>
      </c>
      <c r="C52" s="210">
        <v>50</v>
      </c>
    </row>
    <row r="53" spans="1:3" ht="12" customHeight="1">
      <c r="A53" s="201" t="s">
        <v>1591</v>
      </c>
      <c r="B53" s="378" t="s">
        <v>203</v>
      </c>
      <c r="C53" s="210">
        <v>170</v>
      </c>
    </row>
    <row r="54" spans="1:3" ht="12" customHeight="1">
      <c r="A54" s="201" t="s">
        <v>1547</v>
      </c>
      <c r="B54" s="378" t="s">
        <v>203</v>
      </c>
      <c r="C54" s="210">
        <v>6143</v>
      </c>
    </row>
    <row r="55" spans="1:3" ht="12" customHeight="1">
      <c r="A55" s="201" t="s">
        <v>1549</v>
      </c>
      <c r="B55" s="378" t="s">
        <v>203</v>
      </c>
      <c r="C55" s="210">
        <v>150</v>
      </c>
    </row>
    <row r="56" spans="1:3" ht="12" customHeight="1">
      <c r="A56" s="201" t="s">
        <v>446</v>
      </c>
      <c r="B56" s="378" t="s">
        <v>203</v>
      </c>
      <c r="C56" s="210">
        <v>230</v>
      </c>
    </row>
    <row r="57" spans="1:3" ht="12" customHeight="1">
      <c r="A57" s="201" t="s">
        <v>1551</v>
      </c>
      <c r="B57" s="378" t="s">
        <v>203</v>
      </c>
      <c r="C57" s="210">
        <v>3650</v>
      </c>
    </row>
    <row r="58" spans="1:3" ht="12" customHeight="1">
      <c r="A58" s="201" t="s">
        <v>1553</v>
      </c>
      <c r="B58" s="378" t="s">
        <v>203</v>
      </c>
      <c r="C58" s="210">
        <v>2600</v>
      </c>
    </row>
    <row r="59" spans="1:3" ht="12" customHeight="1">
      <c r="A59" s="201" t="s">
        <v>1504</v>
      </c>
      <c r="B59" s="378" t="s">
        <v>203</v>
      </c>
      <c r="C59" s="210">
        <v>22000</v>
      </c>
    </row>
    <row r="60" spans="1:3" ht="12" customHeight="1">
      <c r="A60" s="201" t="s">
        <v>1631</v>
      </c>
      <c r="B60" s="378" t="s">
        <v>203</v>
      </c>
      <c r="C60" s="210">
        <v>80</v>
      </c>
    </row>
    <row r="61" spans="1:3" ht="12" customHeight="1">
      <c r="A61" s="201" t="s">
        <v>1601</v>
      </c>
      <c r="B61" s="378" t="s">
        <v>203</v>
      </c>
      <c r="C61" s="210">
        <v>90</v>
      </c>
    </row>
    <row r="62" spans="1:3" ht="12" customHeight="1">
      <c r="A62" s="196" t="s">
        <v>1556</v>
      </c>
      <c r="B62" s="384" t="s">
        <v>203</v>
      </c>
      <c r="C62" s="274">
        <v>6304</v>
      </c>
    </row>
    <row r="63" spans="1:3" ht="12" customHeight="1">
      <c r="A63" s="201" t="s">
        <v>1603</v>
      </c>
      <c r="B63" s="378" t="s">
        <v>203</v>
      </c>
      <c r="C63" s="210">
        <v>40</v>
      </c>
    </row>
    <row r="64" spans="1:3" ht="12" customHeight="1">
      <c r="A64" s="201" t="s">
        <v>366</v>
      </c>
      <c r="B64" s="378" t="s">
        <v>203</v>
      </c>
      <c r="C64" s="210">
        <v>74</v>
      </c>
    </row>
    <row r="65" spans="1:3" ht="12" customHeight="1">
      <c r="A65" s="201" t="s">
        <v>1633</v>
      </c>
      <c r="B65" s="378" t="s">
        <v>203</v>
      </c>
      <c r="C65" s="210">
        <v>120</v>
      </c>
    </row>
    <row r="66" spans="1:3" ht="12" customHeight="1">
      <c r="A66" s="201" t="s">
        <v>1604</v>
      </c>
      <c r="B66" s="378" t="s">
        <v>1589</v>
      </c>
      <c r="C66" s="210">
        <v>1183.3499999999999</v>
      </c>
    </row>
    <row r="67" spans="1:3" ht="12" customHeight="1">
      <c r="A67" s="201" t="s">
        <v>1558</v>
      </c>
      <c r="B67" s="378" t="s">
        <v>203</v>
      </c>
      <c r="C67" s="210">
        <v>4075</v>
      </c>
    </row>
    <row r="68" spans="1:3" ht="12" customHeight="1">
      <c r="A68" s="201" t="s">
        <v>1642</v>
      </c>
      <c r="B68" s="378" t="s">
        <v>203</v>
      </c>
      <c r="C68" s="210">
        <v>4193</v>
      </c>
    </row>
    <row r="69" spans="1:3" ht="12" customHeight="1">
      <c r="A69" s="201" t="s">
        <v>1561</v>
      </c>
      <c r="B69" s="378" t="s">
        <v>203</v>
      </c>
      <c r="C69" s="210">
        <v>60</v>
      </c>
    </row>
    <row r="70" spans="1:3" ht="12" customHeight="1">
      <c r="A70" s="201" t="s">
        <v>1562</v>
      </c>
      <c r="B70" s="378" t="s">
        <v>203</v>
      </c>
      <c r="C70" s="210">
        <v>4892</v>
      </c>
    </row>
    <row r="71" spans="1:3" ht="12" customHeight="1">
      <c r="A71" s="201" t="s">
        <v>1635</v>
      </c>
      <c r="B71" s="378" t="s">
        <v>203</v>
      </c>
      <c r="C71" s="210">
        <v>130</v>
      </c>
    </row>
    <row r="72" spans="1:3" ht="12" customHeight="1">
      <c r="A72" s="201" t="s">
        <v>1636</v>
      </c>
      <c r="B72" s="378" t="s">
        <v>203</v>
      </c>
      <c r="C72" s="210">
        <v>110</v>
      </c>
    </row>
    <row r="73" spans="1:3" ht="12" customHeight="1">
      <c r="A73" s="201" t="s">
        <v>1564</v>
      </c>
      <c r="B73" s="378" t="s">
        <v>203</v>
      </c>
      <c r="C73" s="210">
        <v>5818</v>
      </c>
    </row>
    <row r="74" spans="1:3" ht="12" customHeight="1">
      <c r="A74" s="201" t="s">
        <v>1567</v>
      </c>
      <c r="B74" s="378" t="s">
        <v>203</v>
      </c>
      <c r="C74" s="210">
        <v>4278</v>
      </c>
    </row>
    <row r="75" spans="1:3" ht="12" customHeight="1">
      <c r="A75" s="201" t="s">
        <v>1499</v>
      </c>
      <c r="B75" s="378" t="s">
        <v>203</v>
      </c>
      <c r="C75" s="210">
        <v>6503.7</v>
      </c>
    </row>
    <row r="76" spans="1:3" ht="12" customHeight="1">
      <c r="A76" s="201" t="s">
        <v>1569</v>
      </c>
      <c r="B76" s="378" t="s">
        <v>203</v>
      </c>
      <c r="C76" s="210">
        <v>2875</v>
      </c>
    </row>
    <row r="77" spans="1:3" ht="12" customHeight="1">
      <c r="A77" s="201" t="s">
        <v>1605</v>
      </c>
      <c r="B77" s="378" t="s">
        <v>1589</v>
      </c>
      <c r="C77" s="210">
        <v>67918.600000000006</v>
      </c>
    </row>
    <row r="78" spans="1:3" ht="12" customHeight="1">
      <c r="A78" s="201" t="s">
        <v>1511</v>
      </c>
      <c r="B78" s="378" t="s">
        <v>203</v>
      </c>
      <c r="C78" s="210">
        <v>250</v>
      </c>
    </row>
    <row r="79" spans="1:3" ht="12" customHeight="1">
      <c r="A79" s="201" t="s">
        <v>343</v>
      </c>
      <c r="B79" s="378" t="s">
        <v>203</v>
      </c>
      <c r="C79" s="210">
        <v>190</v>
      </c>
    </row>
    <row r="80" spans="1:3" ht="12" customHeight="1">
      <c r="A80" s="201" t="s">
        <v>1469</v>
      </c>
      <c r="B80" s="378" t="s">
        <v>203</v>
      </c>
      <c r="C80" s="210">
        <v>700</v>
      </c>
    </row>
    <row r="81" spans="1:3" ht="12" customHeight="1">
      <c r="A81" s="201" t="s">
        <v>1587</v>
      </c>
      <c r="B81" s="378" t="s">
        <v>203</v>
      </c>
      <c r="C81" s="210">
        <v>31500</v>
      </c>
    </row>
    <row r="82" spans="1:3" ht="12" customHeight="1">
      <c r="A82" s="201" t="s">
        <v>1491</v>
      </c>
      <c r="B82" s="378" t="s">
        <v>203</v>
      </c>
      <c r="C82" s="210">
        <v>25632552.300000001</v>
      </c>
    </row>
    <row r="83" spans="1:3" ht="12" customHeight="1">
      <c r="A83" s="201" t="s">
        <v>405</v>
      </c>
      <c r="B83" s="378" t="s">
        <v>203</v>
      </c>
      <c r="C83" s="210">
        <v>837820</v>
      </c>
    </row>
    <row r="84" spans="1:3" ht="12.75">
      <c r="A84" s="201" t="s">
        <v>1571</v>
      </c>
      <c r="B84" s="378" t="s">
        <v>203</v>
      </c>
      <c r="C84" s="210">
        <v>1150</v>
      </c>
    </row>
    <row r="85" spans="1:3" ht="12.75">
      <c r="A85" s="201" t="s">
        <v>284</v>
      </c>
      <c r="B85" s="378" t="s">
        <v>203</v>
      </c>
      <c r="C85" s="210">
        <v>100</v>
      </c>
    </row>
    <row r="86" spans="1:3" ht="12.75">
      <c r="A86" s="201" t="s">
        <v>1581</v>
      </c>
      <c r="B86" s="378" t="s">
        <v>1651</v>
      </c>
      <c r="C86" s="210">
        <v>428</v>
      </c>
    </row>
    <row r="87" spans="1:3" ht="12.75">
      <c r="A87" s="201" t="s">
        <v>1573</v>
      </c>
      <c r="B87" s="378" t="s">
        <v>203</v>
      </c>
      <c r="C87" s="210">
        <v>2300</v>
      </c>
    </row>
    <row r="88" spans="1:3" ht="12" customHeight="1">
      <c r="A88" s="201" t="s">
        <v>1507</v>
      </c>
      <c r="B88" s="378" t="s">
        <v>203</v>
      </c>
      <c r="C88" s="210">
        <v>250</v>
      </c>
    </row>
    <row r="89" spans="1:3" ht="12" customHeight="1">
      <c r="A89" s="201" t="s">
        <v>1638</v>
      </c>
      <c r="B89" s="378" t="s">
        <v>203</v>
      </c>
      <c r="C89" s="210">
        <v>167570.79999999999</v>
      </c>
    </row>
    <row r="90" spans="1:3" ht="12" customHeight="1">
      <c r="A90" s="201" t="s">
        <v>1575</v>
      </c>
      <c r="B90" s="378" t="s">
        <v>203</v>
      </c>
      <c r="C90" s="210">
        <v>5275</v>
      </c>
    </row>
    <row r="91" spans="1:3" ht="12" customHeight="1">
      <c r="A91" s="201" t="s">
        <v>1577</v>
      </c>
      <c r="B91" s="378" t="s">
        <v>203</v>
      </c>
      <c r="C91" s="210">
        <v>3480</v>
      </c>
    </row>
    <row r="92" spans="1:3" ht="12" customHeight="1">
      <c r="A92" s="196" t="s">
        <v>1579</v>
      </c>
      <c r="B92" s="384" t="s">
        <v>203</v>
      </c>
      <c r="C92" s="274">
        <v>400</v>
      </c>
    </row>
    <row r="93" spans="1:3" ht="12" customHeight="1">
      <c r="A93" s="216" t="s">
        <v>606</v>
      </c>
      <c r="B93" s="378"/>
      <c r="C93" s="406"/>
    </row>
    <row r="94" spans="1:3" ht="12" customHeight="1">
      <c r="A94" s="236" t="s">
        <v>1652</v>
      </c>
      <c r="B94" s="296"/>
      <c r="C94" s="290"/>
    </row>
    <row r="95" spans="1:3" ht="12" customHeight="1">
      <c r="C95" s="407"/>
    </row>
    <row r="96" spans="1:3" ht="12" customHeight="1">
      <c r="C96" s="407"/>
    </row>
    <row r="97" spans="1:3" ht="12" customHeight="1">
      <c r="A97" s="510"/>
      <c r="B97" s="510"/>
      <c r="C97" s="510"/>
    </row>
    <row r="98" spans="1:3" ht="12" customHeight="1">
      <c r="C98" s="407"/>
    </row>
    <row r="99" spans="1:3" ht="12" customHeight="1">
      <c r="C99" s="407"/>
    </row>
    <row r="100" spans="1:3" ht="12" customHeight="1">
      <c r="C100" s="407"/>
    </row>
    <row r="101" spans="1:3" ht="12" customHeight="1">
      <c r="C101" s="407"/>
    </row>
    <row r="102" spans="1:3" ht="12" customHeight="1">
      <c r="C102" s="407"/>
    </row>
    <row r="103" spans="1:3" ht="12" customHeight="1">
      <c r="C103" s="407"/>
    </row>
    <row r="104" spans="1:3" ht="12" customHeight="1">
      <c r="C104" s="407"/>
    </row>
    <row r="105" spans="1:3" ht="12" customHeight="1">
      <c r="C105" s="407"/>
    </row>
  </sheetData>
  <mergeCells count="2">
    <mergeCell ref="A2:C2"/>
    <mergeCell ref="A97:C97"/>
  </mergeCells>
  <printOptions horizontalCentered="1"/>
  <pageMargins left="0.59055118110236227" right="0.59055118110236227" top="0.59055118110236227" bottom="0.78740157480314965" header="0.59055118110236227" footer="0.39370078740157483"/>
  <pageSetup paperSize="9" orientation="portrait" r:id="rId1"/>
  <headerFooter alignWithMargins="0">
    <oddFooter xml:space="preserve">&amp;R&amp;8&amp;P+45 &amp;9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74"/>
  <sheetViews>
    <sheetView zoomScale="70" zoomScaleNormal="70" workbookViewId="0">
      <selection activeCell="A10" sqref="A10:A27"/>
    </sheetView>
  </sheetViews>
  <sheetFormatPr baseColWidth="10" defaultRowHeight="15"/>
  <cols>
    <col min="1" max="1" width="25.5703125" style="59" customWidth="1"/>
    <col min="2" max="2" width="23.7109375" style="59" bestFit="1" customWidth="1"/>
    <col min="3" max="3" width="26.5703125" style="59" bestFit="1" customWidth="1"/>
    <col min="4" max="4" width="109.7109375" style="59" bestFit="1" customWidth="1"/>
    <col min="5" max="5" width="66.5703125" style="59" bestFit="1" customWidth="1"/>
    <col min="6" max="16384" width="11.42578125" style="59"/>
  </cols>
  <sheetData>
    <row r="1" spans="1:5" ht="15.75" thickBot="1">
      <c r="A1" s="62" t="s">
        <v>1870</v>
      </c>
    </row>
    <row r="2" spans="1:5" ht="15.75" thickBot="1">
      <c r="A2" s="95" t="s">
        <v>4</v>
      </c>
      <c r="B2" s="96" t="s">
        <v>1655</v>
      </c>
      <c r="C2" s="96" t="s">
        <v>1656</v>
      </c>
      <c r="D2" s="96" t="s">
        <v>1657</v>
      </c>
      <c r="E2" s="97" t="s">
        <v>1658</v>
      </c>
    </row>
    <row r="3" spans="1:5" ht="15.75" thickBot="1">
      <c r="A3" s="408" t="s">
        <v>6</v>
      </c>
      <c r="B3" s="409" t="s">
        <v>1659</v>
      </c>
      <c r="C3" s="409" t="s">
        <v>1660</v>
      </c>
      <c r="D3" s="409" t="s">
        <v>1661</v>
      </c>
      <c r="E3" s="409" t="s">
        <v>1662</v>
      </c>
    </row>
    <row r="4" spans="1:5" ht="15.75" thickBot="1">
      <c r="A4" s="514" t="s">
        <v>7</v>
      </c>
      <c r="B4" s="410" t="s">
        <v>1663</v>
      </c>
      <c r="C4" s="410" t="s">
        <v>1664</v>
      </c>
      <c r="D4" s="410" t="s">
        <v>1665</v>
      </c>
      <c r="E4" s="410" t="s">
        <v>1666</v>
      </c>
    </row>
    <row r="5" spans="1:5" ht="15.75" thickBot="1">
      <c r="A5" s="516"/>
      <c r="B5" s="409" t="s">
        <v>1667</v>
      </c>
      <c r="C5" s="409" t="s">
        <v>1668</v>
      </c>
      <c r="D5" s="409" t="s">
        <v>1669</v>
      </c>
      <c r="E5" s="409" t="s">
        <v>1670</v>
      </c>
    </row>
    <row r="6" spans="1:5" ht="15.75" thickBot="1">
      <c r="A6" s="514" t="s">
        <v>24</v>
      </c>
      <c r="B6" s="410" t="s">
        <v>1671</v>
      </c>
      <c r="C6" s="410" t="s">
        <v>1672</v>
      </c>
      <c r="D6" s="410" t="s">
        <v>1673</v>
      </c>
      <c r="E6" s="410" t="s">
        <v>1674</v>
      </c>
    </row>
    <row r="7" spans="1:5" ht="15.75" thickBot="1">
      <c r="A7" s="515"/>
      <c r="B7" s="409" t="s">
        <v>1675</v>
      </c>
      <c r="C7" s="409" t="s">
        <v>1676</v>
      </c>
      <c r="D7" s="409" t="s">
        <v>1677</v>
      </c>
      <c r="E7" s="409" t="s">
        <v>1678</v>
      </c>
    </row>
    <row r="8" spans="1:5" ht="15.75" thickBot="1">
      <c r="A8" s="516"/>
      <c r="B8" s="410" t="s">
        <v>1679</v>
      </c>
      <c r="C8" s="410" t="s">
        <v>1680</v>
      </c>
      <c r="D8" s="410" t="s">
        <v>1681</v>
      </c>
      <c r="E8" s="410" t="s">
        <v>1682</v>
      </c>
    </row>
    <row r="9" spans="1:5" ht="15.75" thickBot="1">
      <c r="A9" s="408" t="s">
        <v>8</v>
      </c>
      <c r="B9" s="409" t="s">
        <v>1683</v>
      </c>
      <c r="C9" s="409" t="s">
        <v>1684</v>
      </c>
      <c r="D9" s="409" t="s">
        <v>1685</v>
      </c>
      <c r="E9" s="409" t="s">
        <v>1686</v>
      </c>
    </row>
    <row r="10" spans="1:5" ht="15.75" thickBot="1">
      <c r="A10" s="514" t="s">
        <v>9</v>
      </c>
      <c r="B10" s="410" t="s">
        <v>1687</v>
      </c>
      <c r="C10" s="410" t="s">
        <v>1688</v>
      </c>
      <c r="D10" s="410" t="s">
        <v>1689</v>
      </c>
      <c r="E10" s="410" t="s">
        <v>1690</v>
      </c>
    </row>
    <row r="11" spans="1:5" ht="15.75" thickBot="1">
      <c r="A11" s="515"/>
      <c r="B11" s="409" t="s">
        <v>1687</v>
      </c>
      <c r="C11" s="409" t="s">
        <v>1691</v>
      </c>
      <c r="D11" s="409" t="s">
        <v>1692</v>
      </c>
      <c r="E11" s="409" t="s">
        <v>1693</v>
      </c>
    </row>
    <row r="12" spans="1:5" ht="15.75" thickBot="1">
      <c r="A12" s="515"/>
      <c r="B12" s="410" t="s">
        <v>1687</v>
      </c>
      <c r="C12" s="410" t="s">
        <v>1688</v>
      </c>
      <c r="D12" s="410" t="s">
        <v>1694</v>
      </c>
      <c r="E12" s="410" t="s">
        <v>1695</v>
      </c>
    </row>
    <row r="13" spans="1:5" ht="15.75" thickBot="1">
      <c r="A13" s="515"/>
      <c r="B13" s="409" t="s">
        <v>1687</v>
      </c>
      <c r="C13" s="409" t="s">
        <v>1688</v>
      </c>
      <c r="D13" s="409" t="s">
        <v>1696</v>
      </c>
      <c r="E13" s="409" t="s">
        <v>1697</v>
      </c>
    </row>
    <row r="14" spans="1:5" ht="15.75" thickBot="1">
      <c r="A14" s="515"/>
      <c r="B14" s="410" t="s">
        <v>1687</v>
      </c>
      <c r="C14" s="410" t="s">
        <v>1688</v>
      </c>
      <c r="D14" s="410" t="s">
        <v>1698</v>
      </c>
      <c r="E14" s="410" t="s">
        <v>1699</v>
      </c>
    </row>
    <row r="15" spans="1:5">
      <c r="A15" s="515"/>
      <c r="B15" s="517" t="s">
        <v>1687</v>
      </c>
      <c r="C15" s="517" t="s">
        <v>1688</v>
      </c>
      <c r="D15" s="411" t="s">
        <v>1700</v>
      </c>
      <c r="E15" s="517" t="s">
        <v>1702</v>
      </c>
    </row>
    <row r="16" spans="1:5" ht="15.75" thickBot="1">
      <c r="A16" s="515"/>
      <c r="B16" s="518"/>
      <c r="C16" s="518"/>
      <c r="D16" s="409" t="s">
        <v>1701</v>
      </c>
      <c r="E16" s="518"/>
    </row>
    <row r="17" spans="1:5" ht="15.75" thickBot="1">
      <c r="A17" s="515"/>
      <c r="B17" s="410" t="s">
        <v>1703</v>
      </c>
      <c r="C17" s="410" t="s">
        <v>1704</v>
      </c>
      <c r="D17" s="410" t="s">
        <v>1705</v>
      </c>
      <c r="E17" s="410" t="s">
        <v>1706</v>
      </c>
    </row>
    <row r="18" spans="1:5" ht="15.75" thickBot="1">
      <c r="A18" s="515"/>
      <c r="B18" s="409" t="s">
        <v>1707</v>
      </c>
      <c r="C18" s="409" t="s">
        <v>1708</v>
      </c>
      <c r="D18" s="409" t="s">
        <v>1709</v>
      </c>
      <c r="E18" s="409" t="s">
        <v>1710</v>
      </c>
    </row>
    <row r="19" spans="1:5" ht="15.75" thickBot="1">
      <c r="A19" s="515"/>
      <c r="B19" s="410" t="s">
        <v>1707</v>
      </c>
      <c r="C19" s="410" t="s">
        <v>1711</v>
      </c>
      <c r="D19" s="410" t="s">
        <v>1712</v>
      </c>
      <c r="E19" s="410" t="s">
        <v>1713</v>
      </c>
    </row>
    <row r="20" spans="1:5" ht="15.75" thickBot="1">
      <c r="A20" s="515"/>
      <c r="B20" s="409" t="s">
        <v>1714</v>
      </c>
      <c r="C20" s="409" t="s">
        <v>1715</v>
      </c>
      <c r="D20" s="409" t="s">
        <v>1716</v>
      </c>
      <c r="E20" s="409" t="s">
        <v>1717</v>
      </c>
    </row>
    <row r="21" spans="1:5" ht="15.75" thickBot="1">
      <c r="A21" s="515"/>
      <c r="B21" s="410" t="s">
        <v>1707</v>
      </c>
      <c r="C21" s="410" t="s">
        <v>1718</v>
      </c>
      <c r="D21" s="410" t="s">
        <v>1719</v>
      </c>
      <c r="E21" s="410" t="s">
        <v>1720</v>
      </c>
    </row>
    <row r="22" spans="1:5" ht="15.75" thickBot="1">
      <c r="A22" s="515"/>
      <c r="B22" s="409" t="s">
        <v>1707</v>
      </c>
      <c r="C22" s="409" t="s">
        <v>1708</v>
      </c>
      <c r="D22" s="409" t="s">
        <v>1721</v>
      </c>
      <c r="E22" s="409" t="s">
        <v>1722</v>
      </c>
    </row>
    <row r="23" spans="1:5" ht="15.75" thickBot="1">
      <c r="A23" s="515"/>
      <c r="B23" s="410" t="s">
        <v>1707</v>
      </c>
      <c r="C23" s="410" t="s">
        <v>1723</v>
      </c>
      <c r="D23" s="410" t="s">
        <v>1724</v>
      </c>
      <c r="E23" s="410" t="s">
        <v>1725</v>
      </c>
    </row>
    <row r="24" spans="1:5" ht="15.75" thickBot="1">
      <c r="A24" s="515"/>
      <c r="B24" s="409" t="s">
        <v>1726</v>
      </c>
      <c r="C24" s="409" t="s">
        <v>1727</v>
      </c>
      <c r="D24" s="409" t="s">
        <v>1728</v>
      </c>
      <c r="E24" s="409" t="s">
        <v>1729</v>
      </c>
    </row>
    <row r="25" spans="1:5" ht="15.75" thickBot="1">
      <c r="A25" s="515"/>
      <c r="B25" s="410" t="s">
        <v>1714</v>
      </c>
      <c r="C25" s="410" t="s">
        <v>1730</v>
      </c>
      <c r="D25" s="410" t="s">
        <v>1731</v>
      </c>
      <c r="E25" s="410" t="s">
        <v>1732</v>
      </c>
    </row>
    <row r="26" spans="1:5" ht="15.75" thickBot="1">
      <c r="A26" s="515"/>
      <c r="B26" s="409" t="s">
        <v>1703</v>
      </c>
      <c r="C26" s="409" t="s">
        <v>1704</v>
      </c>
      <c r="D26" s="409" t="s">
        <v>1733</v>
      </c>
      <c r="E26" s="409" t="s">
        <v>1734</v>
      </c>
    </row>
    <row r="27" spans="1:5" ht="15.75" thickBot="1">
      <c r="A27" s="516"/>
      <c r="B27" s="410" t="s">
        <v>1735</v>
      </c>
      <c r="C27" s="410" t="s">
        <v>1736</v>
      </c>
      <c r="D27" s="410" t="s">
        <v>1737</v>
      </c>
      <c r="E27" s="410" t="s">
        <v>1738</v>
      </c>
    </row>
    <row r="28" spans="1:5" ht="15.75" thickBot="1">
      <c r="A28" s="511" t="s">
        <v>99</v>
      </c>
      <c r="B28" s="409" t="s">
        <v>99</v>
      </c>
      <c r="C28" s="409" t="s">
        <v>99</v>
      </c>
      <c r="D28" s="409" t="s">
        <v>1739</v>
      </c>
      <c r="E28" s="409" t="s">
        <v>1740</v>
      </c>
    </row>
    <row r="29" spans="1:5" ht="15.75" thickBot="1">
      <c r="A29" s="512"/>
      <c r="B29" s="410" t="s">
        <v>1741</v>
      </c>
      <c r="C29" s="410" t="s">
        <v>1742</v>
      </c>
      <c r="D29" s="410" t="s">
        <v>1743</v>
      </c>
      <c r="E29" s="410" t="s">
        <v>1744</v>
      </c>
    </row>
    <row r="30" spans="1:5" ht="15.75" thickBot="1">
      <c r="A30" s="512"/>
      <c r="B30" s="409" t="s">
        <v>1745</v>
      </c>
      <c r="C30" s="409" t="s">
        <v>1746</v>
      </c>
      <c r="D30" s="409" t="s">
        <v>1747</v>
      </c>
      <c r="E30" s="409" t="s">
        <v>1748</v>
      </c>
    </row>
    <row r="31" spans="1:5" ht="15.75" thickBot="1">
      <c r="A31" s="512"/>
      <c r="B31" s="410" t="s">
        <v>1745</v>
      </c>
      <c r="C31" s="410" t="s">
        <v>1749</v>
      </c>
      <c r="D31" s="410" t="s">
        <v>1750</v>
      </c>
      <c r="E31" s="410" t="s">
        <v>1751</v>
      </c>
    </row>
    <row r="32" spans="1:5" ht="15.75" thickBot="1">
      <c r="A32" s="512"/>
      <c r="B32" s="409" t="s">
        <v>99</v>
      </c>
      <c r="C32" s="409" t="s">
        <v>99</v>
      </c>
      <c r="D32" s="409" t="s">
        <v>1752</v>
      </c>
      <c r="E32" s="409" t="s">
        <v>1753</v>
      </c>
    </row>
    <row r="33" spans="1:5" ht="15.75" thickBot="1">
      <c r="A33" s="512"/>
      <c r="B33" s="410" t="s">
        <v>1745</v>
      </c>
      <c r="C33" s="410" t="s">
        <v>1754</v>
      </c>
      <c r="D33" s="410" t="s">
        <v>1755</v>
      </c>
      <c r="E33" s="410" t="s">
        <v>1756</v>
      </c>
    </row>
    <row r="34" spans="1:5" ht="15.75" thickBot="1">
      <c r="A34" s="512"/>
      <c r="B34" s="409" t="s">
        <v>1745</v>
      </c>
      <c r="C34" s="409" t="s">
        <v>1757</v>
      </c>
      <c r="D34" s="409" t="s">
        <v>1758</v>
      </c>
      <c r="E34" s="409" t="s">
        <v>1759</v>
      </c>
    </row>
    <row r="35" spans="1:5" ht="15.75" thickBot="1">
      <c r="A35" s="512"/>
      <c r="B35" s="410" t="s">
        <v>1745</v>
      </c>
      <c r="C35" s="410" t="s">
        <v>1760</v>
      </c>
      <c r="D35" s="410" t="s">
        <v>1761</v>
      </c>
      <c r="E35" s="410" t="s">
        <v>1762</v>
      </c>
    </row>
    <row r="36" spans="1:5" ht="15.75" thickBot="1">
      <c r="A36" s="513"/>
      <c r="B36" s="409" t="s">
        <v>1745</v>
      </c>
      <c r="C36" s="409" t="s">
        <v>1763</v>
      </c>
      <c r="D36" s="409" t="s">
        <v>1764</v>
      </c>
      <c r="E36" s="409" t="s">
        <v>1765</v>
      </c>
    </row>
    <row r="37" spans="1:5" ht="15.75" thickBot="1">
      <c r="A37" s="514" t="s">
        <v>12</v>
      </c>
      <c r="B37" s="410" t="s">
        <v>1766</v>
      </c>
      <c r="C37" s="410" t="s">
        <v>1767</v>
      </c>
      <c r="D37" s="410" t="s">
        <v>1768</v>
      </c>
      <c r="E37" s="410" t="s">
        <v>1769</v>
      </c>
    </row>
    <row r="38" spans="1:5" ht="15.75" thickBot="1">
      <c r="A38" s="515"/>
      <c r="B38" s="409" t="s">
        <v>1770</v>
      </c>
      <c r="C38" s="409" t="s">
        <v>1771</v>
      </c>
      <c r="D38" s="409" t="s">
        <v>1772</v>
      </c>
      <c r="E38" s="409" t="s">
        <v>1773</v>
      </c>
    </row>
    <row r="39" spans="1:5" ht="15.75" thickBot="1">
      <c r="A39" s="515"/>
      <c r="B39" s="410" t="s">
        <v>1774</v>
      </c>
      <c r="C39" s="410" t="s">
        <v>1775</v>
      </c>
      <c r="D39" s="410" t="s">
        <v>1776</v>
      </c>
      <c r="E39" s="410" t="s">
        <v>1777</v>
      </c>
    </row>
    <row r="40" spans="1:5" ht="15.75" thickBot="1">
      <c r="A40" s="516"/>
      <c r="B40" s="409" t="s">
        <v>12</v>
      </c>
      <c r="C40" s="409" t="s">
        <v>12</v>
      </c>
      <c r="D40" s="409" t="s">
        <v>1778</v>
      </c>
      <c r="E40" s="409" t="s">
        <v>1779</v>
      </c>
    </row>
    <row r="41" spans="1:5" ht="15.75" thickBot="1">
      <c r="A41" s="412" t="s">
        <v>24</v>
      </c>
      <c r="B41" s="410" t="s">
        <v>1675</v>
      </c>
      <c r="C41" s="410" t="s">
        <v>1675</v>
      </c>
      <c r="D41" s="410" t="s">
        <v>1780</v>
      </c>
      <c r="E41" s="410" t="s">
        <v>1781</v>
      </c>
    </row>
    <row r="42" spans="1:5" ht="15.75" thickBot="1">
      <c r="A42" s="408" t="s">
        <v>26</v>
      </c>
      <c r="B42" s="409" t="s">
        <v>1782</v>
      </c>
      <c r="C42" s="409" t="s">
        <v>1783</v>
      </c>
      <c r="D42" s="409" t="s">
        <v>1784</v>
      </c>
      <c r="E42" s="409" t="s">
        <v>1785</v>
      </c>
    </row>
    <row r="43" spans="1:5" ht="15.75" thickBot="1">
      <c r="A43" s="514" t="s">
        <v>18</v>
      </c>
      <c r="B43" s="410" t="s">
        <v>1786</v>
      </c>
      <c r="C43" s="410" t="s">
        <v>1787</v>
      </c>
      <c r="D43" s="410" t="s">
        <v>1788</v>
      </c>
      <c r="E43" s="410" t="s">
        <v>1789</v>
      </c>
    </row>
    <row r="44" spans="1:5" ht="15.75" thickBot="1">
      <c r="A44" s="515"/>
      <c r="B44" s="409" t="s">
        <v>1790</v>
      </c>
      <c r="C44" s="409" t="s">
        <v>1791</v>
      </c>
      <c r="D44" s="409" t="s">
        <v>1792</v>
      </c>
      <c r="E44" s="409" t="s">
        <v>1793</v>
      </c>
    </row>
    <row r="45" spans="1:5" ht="15.75" thickBot="1">
      <c r="A45" s="515"/>
      <c r="B45" s="410" t="s">
        <v>1794</v>
      </c>
      <c r="C45" s="410" t="s">
        <v>1795</v>
      </c>
      <c r="D45" s="410" t="s">
        <v>1796</v>
      </c>
      <c r="E45" s="410" t="s">
        <v>1797</v>
      </c>
    </row>
    <row r="46" spans="1:5" ht="15.75" thickBot="1">
      <c r="A46" s="515"/>
      <c r="B46" s="409" t="s">
        <v>1790</v>
      </c>
      <c r="C46" s="409" t="s">
        <v>1798</v>
      </c>
      <c r="D46" s="409" t="s">
        <v>1799</v>
      </c>
      <c r="E46" s="409" t="s">
        <v>1800</v>
      </c>
    </row>
    <row r="47" spans="1:5" ht="15.75" thickBot="1">
      <c r="A47" s="515"/>
      <c r="B47" s="410" t="s">
        <v>1794</v>
      </c>
      <c r="C47" s="410" t="s">
        <v>1795</v>
      </c>
      <c r="D47" s="410" t="s">
        <v>1801</v>
      </c>
      <c r="E47" s="410" t="s">
        <v>1802</v>
      </c>
    </row>
    <row r="48" spans="1:5" ht="15.75" thickBot="1">
      <c r="A48" s="515"/>
      <c r="B48" s="409" t="s">
        <v>1794</v>
      </c>
      <c r="C48" s="409" t="s">
        <v>1795</v>
      </c>
      <c r="D48" s="409" t="s">
        <v>1803</v>
      </c>
      <c r="E48" s="409" t="s">
        <v>1804</v>
      </c>
    </row>
    <row r="49" spans="1:5" ht="15.75" thickBot="1">
      <c r="A49" s="515"/>
      <c r="B49" s="410" t="s">
        <v>1790</v>
      </c>
      <c r="C49" s="410" t="s">
        <v>1790</v>
      </c>
      <c r="D49" s="410" t="s">
        <v>1805</v>
      </c>
      <c r="E49" s="410" t="s">
        <v>1806</v>
      </c>
    </row>
    <row r="50" spans="1:5" ht="15.75" thickBot="1">
      <c r="A50" s="515"/>
      <c r="B50" s="409" t="s">
        <v>1807</v>
      </c>
      <c r="C50" s="409" t="s">
        <v>1808</v>
      </c>
      <c r="D50" s="409" t="s">
        <v>1809</v>
      </c>
      <c r="E50" s="409" t="s">
        <v>1810</v>
      </c>
    </row>
    <row r="51" spans="1:5" ht="15.75" thickBot="1">
      <c r="A51" s="515"/>
      <c r="B51" s="410" t="s">
        <v>1811</v>
      </c>
      <c r="C51" s="410" t="s">
        <v>1812</v>
      </c>
      <c r="D51" s="410" t="s">
        <v>1813</v>
      </c>
      <c r="E51" s="410" t="s">
        <v>1814</v>
      </c>
    </row>
    <row r="52" spans="1:5" ht="15.75" thickBot="1">
      <c r="A52" s="515"/>
      <c r="B52" s="409" t="s">
        <v>1786</v>
      </c>
      <c r="C52" s="409" t="s">
        <v>1787</v>
      </c>
      <c r="D52" s="409" t="s">
        <v>1815</v>
      </c>
      <c r="E52" s="409" t="s">
        <v>1816</v>
      </c>
    </row>
    <row r="53" spans="1:5" ht="15.75" thickBot="1">
      <c r="A53" s="515"/>
      <c r="B53" s="410" t="s">
        <v>1786</v>
      </c>
      <c r="C53" s="410" t="s">
        <v>1787</v>
      </c>
      <c r="D53" s="410" t="s">
        <v>1817</v>
      </c>
      <c r="E53" s="410" t="s">
        <v>1818</v>
      </c>
    </row>
    <row r="54" spans="1:5" ht="15.75" thickBot="1">
      <c r="A54" s="515"/>
      <c r="B54" s="409" t="s">
        <v>1786</v>
      </c>
      <c r="C54" s="409" t="s">
        <v>1787</v>
      </c>
      <c r="D54" s="409" t="s">
        <v>1819</v>
      </c>
      <c r="E54" s="409" t="s">
        <v>1820</v>
      </c>
    </row>
    <row r="55" spans="1:5" ht="15.75" thickBot="1">
      <c r="A55" s="515"/>
      <c r="B55" s="410" t="s">
        <v>18</v>
      </c>
      <c r="C55" s="410" t="s">
        <v>1821</v>
      </c>
      <c r="D55" s="410" t="s">
        <v>1822</v>
      </c>
      <c r="E55" s="410" t="s">
        <v>1823</v>
      </c>
    </row>
    <row r="56" spans="1:5" ht="15.75" thickBot="1">
      <c r="A56" s="515"/>
      <c r="B56" s="409" t="s">
        <v>1807</v>
      </c>
      <c r="C56" s="409" t="s">
        <v>1824</v>
      </c>
      <c r="D56" s="409" t="s">
        <v>1825</v>
      </c>
      <c r="E56" s="409" t="s">
        <v>1826</v>
      </c>
    </row>
    <row r="57" spans="1:5" ht="15.75" thickBot="1">
      <c r="A57" s="515"/>
      <c r="B57" s="410" t="s">
        <v>1811</v>
      </c>
      <c r="C57" s="410" t="s">
        <v>1827</v>
      </c>
      <c r="D57" s="410" t="s">
        <v>1828</v>
      </c>
      <c r="E57" s="410" t="s">
        <v>1829</v>
      </c>
    </row>
    <row r="58" spans="1:5" ht="15.75" thickBot="1">
      <c r="A58" s="515"/>
      <c r="B58" s="409" t="s">
        <v>18</v>
      </c>
      <c r="C58" s="409" t="s">
        <v>1821</v>
      </c>
      <c r="D58" s="409" t="s">
        <v>1830</v>
      </c>
      <c r="E58" s="409" t="s">
        <v>1831</v>
      </c>
    </row>
    <row r="59" spans="1:5" ht="15.75" thickBot="1">
      <c r="A59" s="515"/>
      <c r="B59" s="410" t="s">
        <v>1811</v>
      </c>
      <c r="C59" s="410" t="s">
        <v>1827</v>
      </c>
      <c r="D59" s="410" t="s">
        <v>1832</v>
      </c>
      <c r="E59" s="410" t="s">
        <v>1833</v>
      </c>
    </row>
    <row r="60" spans="1:5" ht="15.75" thickBot="1">
      <c r="A60" s="515"/>
      <c r="B60" s="409" t="s">
        <v>1790</v>
      </c>
      <c r="C60" s="409" t="s">
        <v>1834</v>
      </c>
      <c r="D60" s="409" t="s">
        <v>1835</v>
      </c>
      <c r="E60" s="409" t="s">
        <v>1836</v>
      </c>
    </row>
    <row r="61" spans="1:5" ht="15.75" thickBot="1">
      <c r="A61" s="515"/>
      <c r="B61" s="410" t="s">
        <v>18</v>
      </c>
      <c r="C61" s="410" t="s">
        <v>1837</v>
      </c>
      <c r="D61" s="410" t="s">
        <v>1838</v>
      </c>
      <c r="E61" s="410" t="s">
        <v>1839</v>
      </c>
    </row>
    <row r="62" spans="1:5" ht="15.75" thickBot="1">
      <c r="A62" s="515"/>
      <c r="B62" s="409" t="s">
        <v>1807</v>
      </c>
      <c r="C62" s="409" t="s">
        <v>1824</v>
      </c>
      <c r="D62" s="409" t="s">
        <v>1840</v>
      </c>
      <c r="E62" s="409" t="s">
        <v>1841</v>
      </c>
    </row>
    <row r="63" spans="1:5" ht="15.75" thickBot="1">
      <c r="A63" s="515"/>
      <c r="B63" s="410" t="s">
        <v>1786</v>
      </c>
      <c r="C63" s="410" t="s">
        <v>1787</v>
      </c>
      <c r="D63" s="410" t="s">
        <v>1842</v>
      </c>
      <c r="E63" s="410" t="s">
        <v>1843</v>
      </c>
    </row>
    <row r="64" spans="1:5" ht="15.75" thickBot="1">
      <c r="A64" s="515"/>
      <c r="B64" s="409" t="s">
        <v>1794</v>
      </c>
      <c r="C64" s="409" t="s">
        <v>1795</v>
      </c>
      <c r="D64" s="409" t="s">
        <v>1844</v>
      </c>
      <c r="E64" s="409" t="s">
        <v>1845</v>
      </c>
    </row>
    <row r="65" spans="1:5" ht="15.75" thickBot="1">
      <c r="A65" s="515"/>
      <c r="B65" s="410" t="s">
        <v>1790</v>
      </c>
      <c r="C65" s="410" t="s">
        <v>18</v>
      </c>
      <c r="D65" s="410" t="s">
        <v>1846</v>
      </c>
      <c r="E65" s="410" t="s">
        <v>1847</v>
      </c>
    </row>
    <row r="66" spans="1:5" ht="15.75" thickBot="1">
      <c r="A66" s="515"/>
      <c r="B66" s="409" t="s">
        <v>1848</v>
      </c>
      <c r="C66" s="409" t="s">
        <v>1849</v>
      </c>
      <c r="D66" s="409" t="s">
        <v>1850</v>
      </c>
      <c r="E66" s="409" t="s">
        <v>1851</v>
      </c>
    </row>
    <row r="67" spans="1:5" ht="15.75" thickBot="1">
      <c r="A67" s="515"/>
      <c r="B67" s="410" t="s">
        <v>1811</v>
      </c>
      <c r="C67" s="410" t="s">
        <v>1852</v>
      </c>
      <c r="D67" s="410" t="s">
        <v>1853</v>
      </c>
      <c r="E67" s="410" t="s">
        <v>1854</v>
      </c>
    </row>
    <row r="68" spans="1:5" ht="15.75" thickBot="1">
      <c r="A68" s="515"/>
      <c r="B68" s="409" t="s">
        <v>1794</v>
      </c>
      <c r="C68" s="409" t="s">
        <v>1795</v>
      </c>
      <c r="D68" s="409" t="s">
        <v>1855</v>
      </c>
      <c r="E68" s="409" t="s">
        <v>1856</v>
      </c>
    </row>
    <row r="69" spans="1:5" ht="15.75" thickBot="1">
      <c r="A69" s="515"/>
      <c r="B69" s="410" t="s">
        <v>1811</v>
      </c>
      <c r="C69" s="410" t="s">
        <v>1812</v>
      </c>
      <c r="D69" s="410" t="s">
        <v>1857</v>
      </c>
      <c r="E69" s="410" t="s">
        <v>1858</v>
      </c>
    </row>
    <row r="70" spans="1:5" ht="15.75" thickBot="1">
      <c r="A70" s="515"/>
      <c r="B70" s="409" t="s">
        <v>1807</v>
      </c>
      <c r="C70" s="409" t="s">
        <v>1859</v>
      </c>
      <c r="D70" s="409" t="s">
        <v>1860</v>
      </c>
      <c r="E70" s="409" t="s">
        <v>1861</v>
      </c>
    </row>
    <row r="71" spans="1:5" ht="15.75" thickBot="1">
      <c r="A71" s="515"/>
      <c r="B71" s="410" t="s">
        <v>1786</v>
      </c>
      <c r="C71" s="410" t="s">
        <v>1787</v>
      </c>
      <c r="D71" s="410" t="s">
        <v>1862</v>
      </c>
      <c r="E71" s="410" t="s">
        <v>1863</v>
      </c>
    </row>
    <row r="72" spans="1:5" ht="15.75" thickBot="1">
      <c r="A72" s="515"/>
      <c r="B72" s="409" t="s">
        <v>1864</v>
      </c>
      <c r="C72" s="409" t="s">
        <v>1865</v>
      </c>
      <c r="D72" s="409" t="s">
        <v>1866</v>
      </c>
      <c r="E72" s="409" t="s">
        <v>1867</v>
      </c>
    </row>
    <row r="73" spans="1:5" ht="15.75" thickBot="1">
      <c r="A73" s="516"/>
      <c r="B73" s="410" t="s">
        <v>1790</v>
      </c>
      <c r="C73" s="410" t="s">
        <v>1798</v>
      </c>
      <c r="D73" s="410" t="s">
        <v>1868</v>
      </c>
      <c r="E73" s="410" t="s">
        <v>1869</v>
      </c>
    </row>
    <row r="74" spans="1:5">
      <c r="A74" s="64" t="s">
        <v>1871</v>
      </c>
    </row>
  </sheetData>
  <mergeCells count="9">
    <mergeCell ref="B15:B16"/>
    <mergeCell ref="C15:C16"/>
    <mergeCell ref="E15:E16"/>
    <mergeCell ref="A28:A36"/>
    <mergeCell ref="A37:A40"/>
    <mergeCell ref="A43:A73"/>
    <mergeCell ref="A4:A5"/>
    <mergeCell ref="A6:A8"/>
    <mergeCell ref="A10:A2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14"/>
  <sheetViews>
    <sheetView workbookViewId="0">
      <selection activeCell="A13" sqref="A13:C13"/>
    </sheetView>
  </sheetViews>
  <sheetFormatPr baseColWidth="10" defaultRowHeight="12.75"/>
  <cols>
    <col min="1" max="1" width="19.28515625" style="4" customWidth="1"/>
    <col min="2" max="2" width="32.42578125" style="4" bestFit="1" customWidth="1"/>
    <col min="3" max="3" width="17.42578125" style="20" bestFit="1" customWidth="1"/>
    <col min="4" max="16384" width="11.42578125" style="4"/>
  </cols>
  <sheetData>
    <row r="1" spans="1:6" ht="15" customHeight="1">
      <c r="A1" s="457" t="s">
        <v>55</v>
      </c>
      <c r="B1" s="457"/>
      <c r="C1" s="457"/>
    </row>
    <row r="2" spans="1:6">
      <c r="A2" s="17" t="s">
        <v>0</v>
      </c>
      <c r="B2" s="17" t="s">
        <v>56</v>
      </c>
      <c r="C2" s="18" t="s">
        <v>49</v>
      </c>
    </row>
    <row r="3" spans="1:6">
      <c r="A3" s="19" t="s">
        <v>38</v>
      </c>
      <c r="B3" s="21">
        <v>5</v>
      </c>
      <c r="C3" s="20">
        <v>115414.5223</v>
      </c>
    </row>
    <row r="4" spans="1:6">
      <c r="A4" s="19" t="s">
        <v>27</v>
      </c>
      <c r="B4" s="21">
        <v>5</v>
      </c>
      <c r="C4" s="20">
        <v>46378.301999999901</v>
      </c>
    </row>
    <row r="5" spans="1:6">
      <c r="A5" s="19" t="s">
        <v>36</v>
      </c>
      <c r="B5" s="21">
        <v>33</v>
      </c>
      <c r="C5" s="20">
        <v>175028.8216</v>
      </c>
    </row>
    <row r="6" spans="1:6">
      <c r="A6" s="19" t="s">
        <v>29</v>
      </c>
      <c r="B6" s="21">
        <v>5</v>
      </c>
      <c r="C6" s="20">
        <v>32977.668799999999</v>
      </c>
    </row>
    <row r="7" spans="1:6">
      <c r="A7" s="19" t="s">
        <v>31</v>
      </c>
      <c r="B7" s="21">
        <v>319</v>
      </c>
      <c r="C7" s="20">
        <v>3939592.5529999998</v>
      </c>
    </row>
    <row r="8" spans="1:6">
      <c r="A8" s="19" t="s">
        <v>32</v>
      </c>
      <c r="B8" s="21">
        <v>1503</v>
      </c>
      <c r="C8" s="20">
        <v>2247897.6902999999</v>
      </c>
    </row>
    <row r="9" spans="1:6">
      <c r="A9" s="19" t="s">
        <v>33</v>
      </c>
      <c r="B9" s="21">
        <v>22</v>
      </c>
      <c r="C9" s="20">
        <v>6022.4569999999903</v>
      </c>
    </row>
    <row r="10" spans="1:6">
      <c r="A10" s="19" t="s">
        <v>40</v>
      </c>
      <c r="B10" s="21">
        <v>1</v>
      </c>
      <c r="C10" s="20">
        <v>5035.2556999999997</v>
      </c>
    </row>
    <row r="11" spans="1:6">
      <c r="A11" s="19" t="s">
        <v>34</v>
      </c>
      <c r="B11" s="21">
        <v>70</v>
      </c>
      <c r="C11" s="20">
        <v>982060.70989999897</v>
      </c>
    </row>
    <row r="12" spans="1:6">
      <c r="A12" s="19" t="s">
        <v>35</v>
      </c>
      <c r="B12" s="21">
        <v>139</v>
      </c>
      <c r="C12" s="20">
        <v>2589478.8415000001</v>
      </c>
      <c r="F12" s="9"/>
    </row>
    <row r="13" spans="1:6">
      <c r="A13" s="34" t="s">
        <v>37</v>
      </c>
      <c r="B13" s="35">
        <f>SUM(B3:B12)</f>
        <v>2102</v>
      </c>
      <c r="C13" s="36">
        <f>SUM(C3:C12)</f>
        <v>10139886.822099999</v>
      </c>
    </row>
    <row r="14" spans="1:6">
      <c r="A14" s="33" t="s">
        <v>45</v>
      </c>
    </row>
  </sheetData>
  <mergeCells count="1">
    <mergeCell ref="A1:C1"/>
  </mergeCells>
  <pageMargins left="0.7" right="0.7" top="0.75" bottom="0.75" header="0.3" footer="0.3"/>
  <pageSetup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32"/>
  <sheetViews>
    <sheetView workbookViewId="0">
      <selection activeCell="D35" sqref="D35"/>
    </sheetView>
  </sheetViews>
  <sheetFormatPr baseColWidth="10" defaultRowHeight="15"/>
  <cols>
    <col min="1" max="7" width="23.42578125" style="58" customWidth="1"/>
    <col min="8" max="8" width="20.42578125" customWidth="1"/>
    <col min="9" max="9" width="19.5703125" customWidth="1"/>
  </cols>
  <sheetData>
    <row r="1" spans="1:7" ht="15.75" thickBot="1">
      <c r="A1" s="417" t="s">
        <v>1876</v>
      </c>
    </row>
    <row r="2" spans="1:7" s="59" customFormat="1">
      <c r="A2" s="419"/>
      <c r="B2" s="519" t="s">
        <v>5</v>
      </c>
      <c r="C2" s="519"/>
      <c r="D2" s="519" t="s">
        <v>1872</v>
      </c>
      <c r="E2" s="519"/>
      <c r="F2" s="519" t="s">
        <v>1873</v>
      </c>
      <c r="G2" s="520"/>
    </row>
    <row r="3" spans="1:7" s="59" customFormat="1" ht="45.75" thickBot="1">
      <c r="A3" s="420" t="s">
        <v>4</v>
      </c>
      <c r="B3" s="421" t="s">
        <v>1874</v>
      </c>
      <c r="C3" s="421" t="s">
        <v>1875</v>
      </c>
      <c r="D3" s="421" t="s">
        <v>1874</v>
      </c>
      <c r="E3" s="421" t="s">
        <v>1875</v>
      </c>
      <c r="F3" s="421" t="s">
        <v>1874</v>
      </c>
      <c r="G3" s="422" t="s">
        <v>1875</v>
      </c>
    </row>
    <row r="4" spans="1:7" s="59" customFormat="1" ht="15.75" thickBot="1">
      <c r="A4" s="423" t="s">
        <v>6</v>
      </c>
      <c r="B4" s="424">
        <v>30</v>
      </c>
      <c r="C4" s="424">
        <v>36</v>
      </c>
      <c r="D4" s="424">
        <v>29</v>
      </c>
      <c r="E4" s="424">
        <v>35</v>
      </c>
      <c r="F4" s="424">
        <v>1</v>
      </c>
      <c r="G4" s="425">
        <v>1</v>
      </c>
    </row>
    <row r="5" spans="1:7" s="59" customFormat="1" ht="15.75" thickBot="1">
      <c r="A5" s="426" t="s">
        <v>7</v>
      </c>
      <c r="B5" s="427">
        <v>32</v>
      </c>
      <c r="C5" s="427">
        <v>184</v>
      </c>
      <c r="D5" s="427">
        <v>11</v>
      </c>
      <c r="E5" s="427">
        <v>64</v>
      </c>
      <c r="F5" s="427">
        <v>21</v>
      </c>
      <c r="G5" s="428">
        <v>120</v>
      </c>
    </row>
    <row r="6" spans="1:7" s="59" customFormat="1" ht="15.75" thickBot="1">
      <c r="A6" s="423" t="s">
        <v>24</v>
      </c>
      <c r="B6" s="424">
        <v>68</v>
      </c>
      <c r="C6" s="424">
        <v>209</v>
      </c>
      <c r="D6" s="424">
        <v>31</v>
      </c>
      <c r="E6" s="424">
        <v>133</v>
      </c>
      <c r="F6" s="424">
        <v>37</v>
      </c>
      <c r="G6" s="425">
        <v>76</v>
      </c>
    </row>
    <row r="7" spans="1:7" s="59" customFormat="1" ht="15.75" thickBot="1">
      <c r="A7" s="426" t="s">
        <v>9</v>
      </c>
      <c r="B7" s="427">
        <v>37</v>
      </c>
      <c r="C7" s="427">
        <v>55</v>
      </c>
      <c r="D7" s="427">
        <v>28</v>
      </c>
      <c r="E7" s="427">
        <v>40</v>
      </c>
      <c r="F7" s="427">
        <v>9</v>
      </c>
      <c r="G7" s="428">
        <v>15</v>
      </c>
    </row>
    <row r="8" spans="1:7" s="59" customFormat="1" ht="15.75" thickBot="1">
      <c r="A8" s="423" t="s">
        <v>99</v>
      </c>
      <c r="B8" s="424">
        <v>33</v>
      </c>
      <c r="C8" s="424">
        <v>55</v>
      </c>
      <c r="D8" s="424">
        <v>30</v>
      </c>
      <c r="E8" s="424">
        <v>52</v>
      </c>
      <c r="F8" s="424">
        <v>3</v>
      </c>
      <c r="G8" s="425">
        <v>3</v>
      </c>
    </row>
    <row r="9" spans="1:7" s="59" customFormat="1" ht="15.75" thickBot="1">
      <c r="A9" s="426" t="s">
        <v>12</v>
      </c>
      <c r="B9" s="427">
        <v>12</v>
      </c>
      <c r="C9" s="427">
        <v>55</v>
      </c>
      <c r="D9" s="427">
        <v>10</v>
      </c>
      <c r="E9" s="427">
        <v>44</v>
      </c>
      <c r="F9" s="427">
        <v>2</v>
      </c>
      <c r="G9" s="428">
        <v>11</v>
      </c>
    </row>
    <row r="10" spans="1:7" s="59" customFormat="1" ht="15.75" thickBot="1">
      <c r="A10" s="423" t="s">
        <v>1</v>
      </c>
      <c r="B10" s="424">
        <v>5</v>
      </c>
      <c r="C10" s="424">
        <v>9</v>
      </c>
      <c r="D10" s="424">
        <v>5</v>
      </c>
      <c r="E10" s="424">
        <v>9</v>
      </c>
      <c r="F10" s="424">
        <v>0</v>
      </c>
      <c r="G10" s="425">
        <v>0</v>
      </c>
    </row>
    <row r="11" spans="1:7" s="59" customFormat="1" ht="15.75" thickBot="1">
      <c r="A11" s="426" t="s">
        <v>3</v>
      </c>
      <c r="B11" s="427">
        <v>1</v>
      </c>
      <c r="C11" s="427">
        <v>1</v>
      </c>
      <c r="D11" s="427">
        <v>1</v>
      </c>
      <c r="E11" s="427">
        <v>1</v>
      </c>
      <c r="F11" s="427">
        <v>0</v>
      </c>
      <c r="G11" s="428">
        <v>0</v>
      </c>
    </row>
    <row r="12" spans="1:7" s="59" customFormat="1" ht="15.75" thickBot="1">
      <c r="A12" s="423" t="s">
        <v>18</v>
      </c>
      <c r="B12" s="424">
        <v>52</v>
      </c>
      <c r="C12" s="424">
        <v>90</v>
      </c>
      <c r="D12" s="424">
        <v>39</v>
      </c>
      <c r="E12" s="424">
        <v>67</v>
      </c>
      <c r="F12" s="424">
        <v>13</v>
      </c>
      <c r="G12" s="425">
        <v>23</v>
      </c>
    </row>
    <row r="13" spans="1:7" s="59" customFormat="1" ht="15.75" thickBot="1">
      <c r="A13" s="429" t="s">
        <v>19</v>
      </c>
      <c r="B13" s="430">
        <v>1</v>
      </c>
      <c r="C13" s="430">
        <v>1</v>
      </c>
      <c r="D13" s="430">
        <v>0</v>
      </c>
      <c r="E13" s="430">
        <v>0</v>
      </c>
      <c r="F13" s="430">
        <v>1</v>
      </c>
      <c r="G13" s="431">
        <v>1</v>
      </c>
    </row>
    <row r="14" spans="1:7" s="59" customFormat="1" ht="16.5" thickTop="1" thickBot="1">
      <c r="A14" s="423" t="s">
        <v>5</v>
      </c>
      <c r="B14" s="432">
        <v>271</v>
      </c>
      <c r="C14" s="432">
        <v>695</v>
      </c>
      <c r="D14" s="432">
        <v>184</v>
      </c>
      <c r="E14" s="432">
        <v>445</v>
      </c>
      <c r="F14" s="432">
        <v>87</v>
      </c>
      <c r="G14" s="433">
        <v>250</v>
      </c>
    </row>
    <row r="15" spans="1:7">
      <c r="A15" s="418" t="s">
        <v>1877</v>
      </c>
    </row>
    <row r="18" spans="1:9" ht="15.75" thickBot="1">
      <c r="A18" s="417" t="s">
        <v>1885</v>
      </c>
    </row>
    <row r="19" spans="1:9">
      <c r="A19" s="434"/>
      <c r="B19" s="490" t="s">
        <v>1878</v>
      </c>
      <c r="C19" s="490"/>
      <c r="D19" s="490"/>
      <c r="E19" s="490"/>
      <c r="F19" s="490" t="s">
        <v>1879</v>
      </c>
      <c r="G19" s="490"/>
      <c r="H19" s="490"/>
      <c r="I19" s="488"/>
    </row>
    <row r="20" spans="1:9" ht="30.75" thickBot="1">
      <c r="A20" s="420" t="s">
        <v>4</v>
      </c>
      <c r="B20" s="421" t="s">
        <v>1880</v>
      </c>
      <c r="C20" s="421" t="s">
        <v>1881</v>
      </c>
      <c r="D20" s="421" t="s">
        <v>1882</v>
      </c>
      <c r="E20" s="421" t="s">
        <v>1883</v>
      </c>
      <c r="F20" s="421" t="s">
        <v>1880</v>
      </c>
      <c r="G20" s="421" t="s">
        <v>1881</v>
      </c>
      <c r="H20" s="421" t="s">
        <v>1882</v>
      </c>
      <c r="I20" s="422" t="s">
        <v>1883</v>
      </c>
    </row>
    <row r="21" spans="1:9" ht="15.75" thickBot="1">
      <c r="A21" s="81" t="s">
        <v>6</v>
      </c>
      <c r="B21" s="82">
        <v>12</v>
      </c>
      <c r="C21" s="82">
        <v>220.87</v>
      </c>
      <c r="D21" s="435">
        <v>1535</v>
      </c>
      <c r="E21" s="82">
        <v>143.88999999999999</v>
      </c>
      <c r="F21" s="82">
        <v>24</v>
      </c>
      <c r="G21" s="82">
        <v>747.09</v>
      </c>
      <c r="H21" s="435">
        <v>4775</v>
      </c>
      <c r="I21" s="83">
        <v>156.46</v>
      </c>
    </row>
    <row r="22" spans="1:9" ht="15.75" thickBot="1">
      <c r="A22" s="84" t="s">
        <v>7</v>
      </c>
      <c r="B22" s="85">
        <v>184</v>
      </c>
      <c r="C22" s="169">
        <v>3765.68</v>
      </c>
      <c r="D22" s="436">
        <v>19311</v>
      </c>
      <c r="E22" s="85">
        <v>195</v>
      </c>
      <c r="F22" s="85" t="s">
        <v>1884</v>
      </c>
      <c r="G22" s="85" t="s">
        <v>1884</v>
      </c>
      <c r="H22" s="85" t="s">
        <v>1884</v>
      </c>
      <c r="I22" s="86" t="s">
        <v>1884</v>
      </c>
    </row>
    <row r="23" spans="1:9" ht="15.75" thickBot="1">
      <c r="A23" s="81" t="s">
        <v>24</v>
      </c>
      <c r="B23" s="82">
        <v>163</v>
      </c>
      <c r="C23" s="164">
        <v>2178.41</v>
      </c>
      <c r="D23" s="435">
        <v>12991</v>
      </c>
      <c r="E23" s="82">
        <v>167.69</v>
      </c>
      <c r="F23" s="82">
        <v>46</v>
      </c>
      <c r="G23" s="164">
        <v>2115.37</v>
      </c>
      <c r="H23" s="435">
        <v>12319</v>
      </c>
      <c r="I23" s="83">
        <v>171.72</v>
      </c>
    </row>
    <row r="24" spans="1:9" ht="15.75" thickBot="1">
      <c r="A24" s="84" t="s">
        <v>9</v>
      </c>
      <c r="B24" s="85">
        <v>40</v>
      </c>
      <c r="C24" s="85">
        <v>430.9</v>
      </c>
      <c r="D24" s="436">
        <v>2292</v>
      </c>
      <c r="E24" s="85">
        <v>188</v>
      </c>
      <c r="F24" s="85">
        <v>15</v>
      </c>
      <c r="G24" s="85">
        <v>330.54</v>
      </c>
      <c r="H24" s="436">
        <v>1921</v>
      </c>
      <c r="I24" s="86">
        <v>172.06</v>
      </c>
    </row>
    <row r="25" spans="1:9" ht="15.75" thickBot="1">
      <c r="A25" s="81" t="s">
        <v>99</v>
      </c>
      <c r="B25" s="82">
        <v>39</v>
      </c>
      <c r="C25" s="82">
        <v>993.33</v>
      </c>
      <c r="D25" s="435">
        <v>4911</v>
      </c>
      <c r="E25" s="82">
        <v>202.27</v>
      </c>
      <c r="F25" s="82">
        <v>16</v>
      </c>
      <c r="G25" s="82">
        <v>670.05</v>
      </c>
      <c r="H25" s="435">
        <v>3306</v>
      </c>
      <c r="I25" s="83">
        <v>202.68</v>
      </c>
    </row>
    <row r="26" spans="1:9" ht="15.75" thickBot="1">
      <c r="A26" s="84" t="s">
        <v>12</v>
      </c>
      <c r="B26" s="85">
        <v>55</v>
      </c>
      <c r="C26" s="85">
        <v>721.88</v>
      </c>
      <c r="D26" s="436">
        <v>4578</v>
      </c>
      <c r="E26" s="85">
        <v>157.68</v>
      </c>
      <c r="F26" s="85" t="s">
        <v>1884</v>
      </c>
      <c r="G26" s="85" t="s">
        <v>1884</v>
      </c>
      <c r="H26" s="85" t="s">
        <v>1884</v>
      </c>
      <c r="I26" s="86" t="s">
        <v>1884</v>
      </c>
    </row>
    <row r="27" spans="1:9" ht="15.75" thickBot="1">
      <c r="A27" s="81" t="s">
        <v>1</v>
      </c>
      <c r="B27" s="82">
        <v>3</v>
      </c>
      <c r="C27" s="82">
        <v>67.489999999999995</v>
      </c>
      <c r="D27" s="82">
        <v>385</v>
      </c>
      <c r="E27" s="82">
        <v>175.29</v>
      </c>
      <c r="F27" s="82">
        <v>6</v>
      </c>
      <c r="G27" s="82">
        <v>94.54</v>
      </c>
      <c r="H27" s="82">
        <v>576</v>
      </c>
      <c r="I27" s="83">
        <v>164.13</v>
      </c>
    </row>
    <row r="28" spans="1:9" ht="15.75" thickBot="1">
      <c r="A28" s="84" t="s">
        <v>3</v>
      </c>
      <c r="B28" s="85" t="s">
        <v>1884</v>
      </c>
      <c r="C28" s="85" t="s">
        <v>1884</v>
      </c>
      <c r="D28" s="85" t="s">
        <v>1884</v>
      </c>
      <c r="E28" s="85" t="s">
        <v>1884</v>
      </c>
      <c r="F28" s="85">
        <v>1</v>
      </c>
      <c r="G28" s="85">
        <v>32.770000000000003</v>
      </c>
      <c r="H28" s="85">
        <v>215</v>
      </c>
      <c r="I28" s="86">
        <v>152.43</v>
      </c>
    </row>
    <row r="29" spans="1:9" ht="15.75" thickBot="1">
      <c r="A29" s="81" t="s">
        <v>18</v>
      </c>
      <c r="B29" s="82">
        <v>36</v>
      </c>
      <c r="C29" s="82">
        <v>272.33999999999997</v>
      </c>
      <c r="D29" s="435">
        <v>1475</v>
      </c>
      <c r="E29" s="82">
        <v>184.64</v>
      </c>
      <c r="F29" s="82">
        <v>54</v>
      </c>
      <c r="G29" s="164">
        <v>1825.69</v>
      </c>
      <c r="H29" s="435">
        <v>10160</v>
      </c>
      <c r="I29" s="83">
        <v>179.69</v>
      </c>
    </row>
    <row r="30" spans="1:9" ht="15.75" thickBot="1">
      <c r="A30" s="98" t="s">
        <v>19</v>
      </c>
      <c r="B30" s="99" t="s">
        <v>1884</v>
      </c>
      <c r="C30" s="99" t="s">
        <v>1884</v>
      </c>
      <c r="D30" s="99" t="s">
        <v>1884</v>
      </c>
      <c r="E30" s="99" t="s">
        <v>1884</v>
      </c>
      <c r="F30" s="99">
        <v>1</v>
      </c>
      <c r="G30" s="99">
        <v>8.51</v>
      </c>
      <c r="H30" s="99">
        <v>42</v>
      </c>
      <c r="I30" s="100">
        <v>202.62</v>
      </c>
    </row>
    <row r="31" spans="1:9" ht="16.5" thickTop="1" thickBot="1">
      <c r="A31" s="81" t="s">
        <v>5</v>
      </c>
      <c r="B31" s="101">
        <v>532</v>
      </c>
      <c r="C31" s="437">
        <v>8650.9</v>
      </c>
      <c r="D31" s="438">
        <v>47478</v>
      </c>
      <c r="E31" s="101">
        <v>176.81</v>
      </c>
      <c r="F31" s="101">
        <v>163</v>
      </c>
      <c r="G31" s="437">
        <v>5824.56</v>
      </c>
      <c r="H31" s="438">
        <v>33314</v>
      </c>
      <c r="I31" s="102">
        <v>175.22</v>
      </c>
    </row>
    <row r="32" spans="1:9">
      <c r="A32" s="418" t="s">
        <v>1877</v>
      </c>
    </row>
  </sheetData>
  <mergeCells count="5">
    <mergeCell ref="B2:C2"/>
    <mergeCell ref="D2:E2"/>
    <mergeCell ref="F2:G2"/>
    <mergeCell ref="B19:E19"/>
    <mergeCell ref="F19:I1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23"/>
  <sheetViews>
    <sheetView workbookViewId="0">
      <selection activeCell="E25" sqref="E25"/>
    </sheetView>
  </sheetViews>
  <sheetFormatPr baseColWidth="10" defaultRowHeight="15"/>
  <cols>
    <col min="1" max="1" width="20.85546875" customWidth="1"/>
    <col min="2" max="2" width="37.5703125" customWidth="1"/>
    <col min="3" max="5" width="20.85546875" customWidth="1"/>
  </cols>
  <sheetData>
    <row r="1" spans="1:5" ht="15.75" thickBot="1">
      <c r="A1" s="62" t="s">
        <v>1897</v>
      </c>
    </row>
    <row r="2" spans="1:5" ht="39" thickBot="1">
      <c r="A2" s="65" t="s">
        <v>1886</v>
      </c>
      <c r="B2" s="66" t="s">
        <v>1887</v>
      </c>
      <c r="C2" s="66" t="s">
        <v>1888</v>
      </c>
      <c r="D2" s="66" t="s">
        <v>1889</v>
      </c>
      <c r="E2" s="67" t="s">
        <v>1890</v>
      </c>
    </row>
    <row r="3" spans="1:5" ht="15.75" thickBot="1">
      <c r="A3" s="413" t="s">
        <v>1891</v>
      </c>
      <c r="B3" s="414">
        <v>23</v>
      </c>
      <c r="C3" s="414">
        <v>65.054000000000002</v>
      </c>
      <c r="D3" s="439">
        <v>8.5500000000000007E-2</v>
      </c>
      <c r="E3" s="440">
        <v>4.4999999999999997E-3</v>
      </c>
    </row>
    <row r="4" spans="1:5" ht="15.75" thickBot="1">
      <c r="A4" s="415" t="s">
        <v>1892</v>
      </c>
      <c r="B4" s="416">
        <v>29</v>
      </c>
      <c r="C4" s="416">
        <v>219.66399999999999</v>
      </c>
      <c r="D4" s="441">
        <v>0.10780000000000001</v>
      </c>
      <c r="E4" s="442">
        <v>1.52E-2</v>
      </c>
    </row>
    <row r="5" spans="1:5" ht="15.75" thickBot="1">
      <c r="A5" s="413" t="s">
        <v>1893</v>
      </c>
      <c r="B5" s="414">
        <v>46</v>
      </c>
      <c r="C5" s="414">
        <v>713.36500000000001</v>
      </c>
      <c r="D5" s="439">
        <v>0.17100000000000001</v>
      </c>
      <c r="E5" s="440">
        <v>4.9299999999999997E-2</v>
      </c>
    </row>
    <row r="6" spans="1:5" ht="15.75" thickBot="1">
      <c r="A6" s="415" t="s">
        <v>1894</v>
      </c>
      <c r="B6" s="416">
        <v>89</v>
      </c>
      <c r="C6" s="416">
        <v>2852.6030000000001</v>
      </c>
      <c r="D6" s="441">
        <v>0.33090000000000003</v>
      </c>
      <c r="E6" s="442">
        <v>0.1971</v>
      </c>
    </row>
    <row r="7" spans="1:5" ht="15.75" thickBot="1">
      <c r="A7" s="413" t="s">
        <v>1895</v>
      </c>
      <c r="B7" s="414">
        <v>34</v>
      </c>
      <c r="C7" s="414">
        <v>2407.855</v>
      </c>
      <c r="D7" s="439">
        <v>0.12640000000000001</v>
      </c>
      <c r="E7" s="440">
        <v>0.1663</v>
      </c>
    </row>
    <row r="8" spans="1:5" ht="15.75" thickBot="1">
      <c r="A8" s="415" t="s">
        <v>1896</v>
      </c>
      <c r="B8" s="416">
        <v>48</v>
      </c>
      <c r="C8" s="416">
        <v>8216.9120000000003</v>
      </c>
      <c r="D8" s="441">
        <v>0.1784</v>
      </c>
      <c r="E8" s="442">
        <v>0.56759999999999999</v>
      </c>
    </row>
    <row r="9" spans="1:5">
      <c r="A9" s="418" t="s">
        <v>1877</v>
      </c>
    </row>
    <row r="11" spans="1:5" ht="15.75" thickBot="1">
      <c r="A11" s="62" t="s">
        <v>1910</v>
      </c>
    </row>
    <row r="12" spans="1:5" ht="15.75" thickBot="1">
      <c r="A12" s="443" t="s">
        <v>25</v>
      </c>
      <c r="B12" s="444" t="s">
        <v>1898</v>
      </c>
      <c r="C12" s="444" t="s">
        <v>1899</v>
      </c>
      <c r="D12" s="445" t="s">
        <v>1900</v>
      </c>
    </row>
    <row r="13" spans="1:5" ht="15.75" thickBot="1">
      <c r="A13" s="122">
        <v>1</v>
      </c>
      <c r="B13" s="450" t="s">
        <v>1901</v>
      </c>
      <c r="C13" s="446">
        <v>502.56</v>
      </c>
      <c r="D13" s="447">
        <v>3.4700000000000002E-2</v>
      </c>
    </row>
    <row r="14" spans="1:5" ht="30.75" thickBot="1">
      <c r="A14" s="123">
        <v>2</v>
      </c>
      <c r="B14" s="124" t="s">
        <v>1902</v>
      </c>
      <c r="C14" s="448">
        <v>462.31</v>
      </c>
      <c r="D14" s="449">
        <v>3.1899999999999998E-2</v>
      </c>
    </row>
    <row r="15" spans="1:5" ht="15.75" thickBot="1">
      <c r="A15" s="122">
        <v>3</v>
      </c>
      <c r="B15" s="450" t="s">
        <v>1903</v>
      </c>
      <c r="C15" s="446">
        <v>336.56</v>
      </c>
      <c r="D15" s="447">
        <v>2.3300000000000001E-2</v>
      </c>
    </row>
    <row r="16" spans="1:5" ht="15.75" thickBot="1">
      <c r="A16" s="123">
        <v>4</v>
      </c>
      <c r="B16" s="124" t="s">
        <v>1904</v>
      </c>
      <c r="C16" s="448">
        <v>332.23</v>
      </c>
      <c r="D16" s="449">
        <v>2.3E-2</v>
      </c>
    </row>
    <row r="17" spans="1:4" ht="30.75" thickBot="1">
      <c r="A17" s="122">
        <v>5</v>
      </c>
      <c r="B17" s="450" t="s">
        <v>1905</v>
      </c>
      <c r="C17" s="446">
        <v>321.13</v>
      </c>
      <c r="D17" s="447">
        <v>2.2200000000000001E-2</v>
      </c>
    </row>
    <row r="18" spans="1:4" ht="15.75" thickBot="1">
      <c r="A18" s="123">
        <v>6</v>
      </c>
      <c r="B18" s="124" t="s">
        <v>1906</v>
      </c>
      <c r="C18" s="448">
        <v>281.77</v>
      </c>
      <c r="D18" s="449">
        <v>1.95E-2</v>
      </c>
    </row>
    <row r="19" spans="1:4" ht="15.75" thickBot="1">
      <c r="A19" s="122">
        <v>7</v>
      </c>
      <c r="B19" s="450" t="s">
        <v>1907</v>
      </c>
      <c r="C19" s="446">
        <v>248.04</v>
      </c>
      <c r="D19" s="447">
        <v>1.7100000000000001E-2</v>
      </c>
    </row>
    <row r="20" spans="1:4" ht="15.75" thickBot="1">
      <c r="A20" s="123">
        <v>8</v>
      </c>
      <c r="B20" s="124" t="s">
        <v>1908</v>
      </c>
      <c r="C20" s="448">
        <v>221.1</v>
      </c>
      <c r="D20" s="449">
        <v>1.5299999999999999E-2</v>
      </c>
    </row>
    <row r="21" spans="1:4" ht="15.75" thickBot="1">
      <c r="A21" s="122">
        <v>9</v>
      </c>
      <c r="B21" s="450" t="s">
        <v>1778</v>
      </c>
      <c r="C21" s="446">
        <v>220.2</v>
      </c>
      <c r="D21" s="447">
        <v>1.52E-2</v>
      </c>
    </row>
    <row r="22" spans="1:4" ht="30.75" thickBot="1">
      <c r="A22" s="123">
        <v>10</v>
      </c>
      <c r="B22" s="124" t="s">
        <v>1909</v>
      </c>
      <c r="C22" s="448">
        <v>211.73</v>
      </c>
      <c r="D22" s="449">
        <v>1.46E-2</v>
      </c>
    </row>
    <row r="23" spans="1:4">
      <c r="A23" s="418" t="s">
        <v>1877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R7"/>
  <sheetViews>
    <sheetView zoomScale="85" zoomScaleNormal="85" workbookViewId="0">
      <selection activeCell="G18" sqref="G18"/>
    </sheetView>
  </sheetViews>
  <sheetFormatPr baseColWidth="10" defaultRowHeight="15"/>
  <cols>
    <col min="1" max="1" width="22.28515625" customWidth="1"/>
    <col min="2" max="2" width="26.7109375" bestFit="1" customWidth="1"/>
    <col min="3" max="3" width="28.140625" bestFit="1" customWidth="1"/>
  </cols>
  <sheetData>
    <row r="1" spans="1:18" ht="15.75" thickBot="1">
      <c r="A1" s="62" t="s">
        <v>1913</v>
      </c>
    </row>
    <row r="2" spans="1:18" ht="15.75" thickBot="1">
      <c r="A2" s="44" t="s">
        <v>4</v>
      </c>
      <c r="B2" s="45" t="s">
        <v>1911</v>
      </c>
      <c r="C2" s="46" t="s">
        <v>1912</v>
      </c>
      <c r="F2" s="185" t="s">
        <v>1915</v>
      </c>
      <c r="G2" s="185">
        <v>2011</v>
      </c>
      <c r="H2" s="185">
        <v>2012</v>
      </c>
      <c r="I2" s="185">
        <v>2013</v>
      </c>
      <c r="J2" s="185">
        <v>2014</v>
      </c>
      <c r="K2" s="185">
        <v>2015</v>
      </c>
      <c r="L2" s="185">
        <v>2016</v>
      </c>
      <c r="M2" s="185">
        <v>2017</v>
      </c>
      <c r="N2" s="185">
        <v>2018</v>
      </c>
      <c r="O2" s="185">
        <v>2019</v>
      </c>
      <c r="P2" s="185">
        <v>2020</v>
      </c>
      <c r="Q2" s="185">
        <v>2021</v>
      </c>
      <c r="R2" s="185"/>
    </row>
    <row r="3" spans="1:18" ht="15.75" thickBot="1">
      <c r="A3" s="47" t="s">
        <v>7</v>
      </c>
      <c r="B3" s="48">
        <v>63</v>
      </c>
      <c r="C3" s="49">
        <v>63</v>
      </c>
      <c r="F3" s="185" t="s">
        <v>1916</v>
      </c>
      <c r="G3" s="185">
        <v>90</v>
      </c>
      <c r="H3" s="185">
        <v>153</v>
      </c>
      <c r="I3" s="185">
        <v>149</v>
      </c>
      <c r="J3" s="185">
        <v>462</v>
      </c>
      <c r="K3" s="185">
        <v>98</v>
      </c>
      <c r="L3" s="185">
        <v>137</v>
      </c>
      <c r="M3" s="185">
        <v>125</v>
      </c>
      <c r="N3" s="185">
        <v>220</v>
      </c>
      <c r="O3" s="185">
        <v>314</v>
      </c>
      <c r="P3" s="185">
        <v>285</v>
      </c>
      <c r="Q3" s="185">
        <v>110</v>
      </c>
      <c r="R3" s="185"/>
    </row>
    <row r="4" spans="1:18" ht="15.75" thickBot="1">
      <c r="A4" s="50" t="s">
        <v>24</v>
      </c>
      <c r="B4" s="51">
        <v>38</v>
      </c>
      <c r="C4" s="52">
        <v>6</v>
      </c>
    </row>
    <row r="5" spans="1:18" ht="15.75" thickBot="1">
      <c r="A5" s="53" t="s">
        <v>19</v>
      </c>
      <c r="B5" s="54">
        <v>9</v>
      </c>
      <c r="C5" s="55">
        <v>9</v>
      </c>
    </row>
    <row r="6" spans="1:18" ht="16.5" thickTop="1" thickBot="1">
      <c r="A6" s="50" t="s">
        <v>5</v>
      </c>
      <c r="B6" s="60">
        <v>110</v>
      </c>
      <c r="C6" s="61">
        <v>78</v>
      </c>
    </row>
    <row r="7" spans="1:18">
      <c r="A7" s="64" t="s">
        <v>1914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K205"/>
  <sheetViews>
    <sheetView workbookViewId="0">
      <selection activeCell="B40" sqref="B40"/>
    </sheetView>
  </sheetViews>
  <sheetFormatPr baseColWidth="10" defaultRowHeight="14.1" customHeight="1"/>
  <cols>
    <col min="1" max="1" width="14.28515625" style="531" customWidth="1"/>
    <col min="2" max="2" width="57.140625" style="527" customWidth="1"/>
    <col min="3" max="3" width="14.85546875" style="532" customWidth="1"/>
    <col min="4" max="4" width="18.28515625" style="522" customWidth="1"/>
    <col min="5" max="5" width="11.42578125" style="522"/>
    <col min="6" max="6" width="62.28515625" style="522" customWidth="1"/>
    <col min="7" max="7" width="28.140625" style="522" customWidth="1"/>
    <col min="8" max="8" width="12.42578125" style="522" bestFit="1" customWidth="1"/>
    <col min="9" max="16384" width="11.42578125" style="522"/>
  </cols>
  <sheetData>
    <row r="2" spans="1:11" ht="14.1" customHeight="1">
      <c r="A2" s="521" t="s">
        <v>2334</v>
      </c>
      <c r="B2" s="521"/>
      <c r="C2" s="521"/>
    </row>
    <row r="3" spans="1:11" ht="24" customHeight="1">
      <c r="A3" s="523" t="s">
        <v>1917</v>
      </c>
      <c r="B3" s="524" t="s">
        <v>1918</v>
      </c>
      <c r="C3" s="525" t="s">
        <v>1919</v>
      </c>
      <c r="F3" s="523" t="s">
        <v>1918</v>
      </c>
      <c r="G3" s="525" t="s">
        <v>1919</v>
      </c>
    </row>
    <row r="4" spans="1:11" ht="14.1" customHeight="1">
      <c r="A4" s="526" t="s">
        <v>1920</v>
      </c>
      <c r="C4" s="528">
        <f>SUM(C5)</f>
        <v>25330</v>
      </c>
      <c r="F4" s="529" t="str">
        <f>$A$98</f>
        <v>Papel y cartón; manufacturas de pasta de celulosa, de papel o cartón</v>
      </c>
      <c r="G4" s="530">
        <f>$C$98</f>
        <v>89839952</v>
      </c>
    </row>
    <row r="5" spans="1:11" ht="14.1" customHeight="1">
      <c r="A5" s="531" t="s">
        <v>1921</v>
      </c>
      <c r="B5" s="527" t="s">
        <v>1922</v>
      </c>
      <c r="C5" s="532">
        <v>25330</v>
      </c>
      <c r="F5" s="529" t="str">
        <f>$A$29</f>
        <v>Madera incluidas tablillas y frisos para parques,perfilada longitudinalmente</v>
      </c>
      <c r="G5" s="530">
        <f>$C$29</f>
        <v>66865913.649999999</v>
      </c>
    </row>
    <row r="6" spans="1:11" ht="14.1" customHeight="1">
      <c r="F6" s="529" t="str">
        <f>$A$15</f>
        <v>Madera aserrada</v>
      </c>
      <c r="G6" s="530">
        <f>$C$15</f>
        <v>30744169.800000004</v>
      </c>
    </row>
    <row r="7" spans="1:11" ht="14.1" customHeight="1">
      <c r="A7" s="526" t="s">
        <v>1923</v>
      </c>
      <c r="F7" s="529" t="str">
        <f>$A$61</f>
        <v>Madera manufacturada</v>
      </c>
      <c r="G7" s="530">
        <f>$C$61</f>
        <v>7392822.0300000003</v>
      </c>
    </row>
    <row r="8" spans="1:11" ht="14.1" customHeight="1">
      <c r="A8" s="531" t="s">
        <v>1924</v>
      </c>
      <c r="B8" s="527" t="s">
        <v>1922</v>
      </c>
      <c r="C8" s="528">
        <v>29.22</v>
      </c>
      <c r="F8" s="529" t="str">
        <f>$A$196</f>
        <v>Muebles de madera</v>
      </c>
      <c r="G8" s="530">
        <f>$C$196</f>
        <v>3883678.13</v>
      </c>
    </row>
    <row r="9" spans="1:11" ht="14.1" customHeight="1">
      <c r="F9" s="529" t="str">
        <f>$A$50</f>
        <v>Madera contrachapada (Triplay) chapada y madera estratificada similar</v>
      </c>
      <c r="G9" s="530">
        <f>$C$50</f>
        <v>2933041.2199999997</v>
      </c>
    </row>
    <row r="10" spans="1:11" ht="14.1" customHeight="1">
      <c r="A10" s="526" t="s">
        <v>1925</v>
      </c>
      <c r="C10" s="528">
        <f>SUM(C11:C13)</f>
        <v>703572.19</v>
      </c>
      <c r="F10" s="529" t="s">
        <v>1260</v>
      </c>
      <c r="G10" s="530">
        <f>SUM(C4,C8,C10,C25,C40,C59,C89,C93)</f>
        <v>4001814.83</v>
      </c>
    </row>
    <row r="11" spans="1:11" ht="14.1" customHeight="1">
      <c r="A11" s="531" t="s">
        <v>1926</v>
      </c>
      <c r="B11" s="527" t="s">
        <v>1927</v>
      </c>
      <c r="C11" s="532">
        <v>586747.49</v>
      </c>
      <c r="F11" s="533" t="s">
        <v>73</v>
      </c>
      <c r="G11" s="534">
        <f>SUM(G4:G10)</f>
        <v>205661391.66000003</v>
      </c>
      <c r="K11" s="535"/>
    </row>
    <row r="12" spans="1:11" ht="14.1" customHeight="1">
      <c r="A12" s="531" t="s">
        <v>1928</v>
      </c>
      <c r="B12" s="527" t="s">
        <v>1929</v>
      </c>
      <c r="C12" s="532">
        <v>20</v>
      </c>
      <c r="F12" s="536" t="s">
        <v>1930</v>
      </c>
      <c r="G12" s="537"/>
    </row>
    <row r="13" spans="1:11" ht="14.1" customHeight="1">
      <c r="A13" s="531" t="s">
        <v>1931</v>
      </c>
      <c r="B13" s="527" t="s">
        <v>1927</v>
      </c>
      <c r="C13" s="532">
        <v>116804.7</v>
      </c>
      <c r="F13" s="538"/>
      <c r="G13" s="538"/>
    </row>
    <row r="14" spans="1:11" ht="14.1" customHeight="1">
      <c r="F14" s="538"/>
      <c r="G14" s="538"/>
    </row>
    <row r="15" spans="1:11" ht="14.1" customHeight="1">
      <c r="A15" s="526" t="s">
        <v>201</v>
      </c>
      <c r="C15" s="528">
        <f>SUM(C16:C23)</f>
        <v>30744169.800000004</v>
      </c>
      <c r="F15" s="538"/>
      <c r="G15" s="538"/>
    </row>
    <row r="16" spans="1:11" ht="14.1" customHeight="1">
      <c r="A16" s="531" t="s">
        <v>1932</v>
      </c>
      <c r="B16" s="527" t="s">
        <v>1927</v>
      </c>
      <c r="C16" s="532">
        <v>25119.200000000001</v>
      </c>
      <c r="F16" s="538"/>
      <c r="G16" s="538"/>
    </row>
    <row r="17" spans="1:7" ht="14.1" customHeight="1">
      <c r="A17" s="531" t="s">
        <v>1933</v>
      </c>
      <c r="B17" s="527" t="s">
        <v>1927</v>
      </c>
      <c r="C17" s="532">
        <v>156026.29999999999</v>
      </c>
      <c r="F17" s="538"/>
      <c r="G17" s="538"/>
    </row>
    <row r="18" spans="1:7" ht="14.1" customHeight="1">
      <c r="A18" s="531" t="s">
        <v>1934</v>
      </c>
      <c r="B18" s="527" t="s">
        <v>1935</v>
      </c>
      <c r="C18" s="532">
        <v>558924.73</v>
      </c>
      <c r="F18" s="538"/>
      <c r="G18" s="538"/>
    </row>
    <row r="19" spans="1:7" ht="14.1" customHeight="1">
      <c r="A19" s="531" t="s">
        <v>1936</v>
      </c>
      <c r="B19" s="527" t="s">
        <v>1937</v>
      </c>
      <c r="C19" s="532">
        <v>4424558.2699999996</v>
      </c>
      <c r="F19" s="538"/>
      <c r="G19" s="538"/>
    </row>
    <row r="20" spans="1:7" ht="14.1" customHeight="1">
      <c r="A20" s="531" t="s">
        <v>1938</v>
      </c>
      <c r="B20" s="527" t="s">
        <v>1939</v>
      </c>
      <c r="C20" s="532">
        <v>34457.4</v>
      </c>
      <c r="F20" s="538"/>
      <c r="G20" s="538"/>
    </row>
    <row r="21" spans="1:7" ht="15">
      <c r="A21" s="531" t="s">
        <v>1940</v>
      </c>
      <c r="B21" s="527" t="s">
        <v>1927</v>
      </c>
      <c r="C21" s="532">
        <v>17018220.91</v>
      </c>
      <c r="F21" s="538"/>
      <c r="G21" s="538"/>
    </row>
    <row r="22" spans="1:7" ht="14.1" customHeight="1">
      <c r="A22" s="531" t="s">
        <v>1941</v>
      </c>
      <c r="B22" s="527" t="s">
        <v>1942</v>
      </c>
      <c r="C22" s="532">
        <v>3750</v>
      </c>
      <c r="F22" s="538"/>
      <c r="G22" s="538"/>
    </row>
    <row r="23" spans="1:7" ht="14.1" customHeight="1">
      <c r="A23" s="531" t="s">
        <v>1943</v>
      </c>
      <c r="B23" s="527" t="s">
        <v>1927</v>
      </c>
      <c r="C23" s="532">
        <v>8523112.9900000002</v>
      </c>
      <c r="F23" s="538"/>
      <c r="G23" s="538"/>
    </row>
    <row r="24" spans="1:7" ht="14.1" customHeight="1">
      <c r="F24" s="538"/>
      <c r="G24" s="538"/>
    </row>
    <row r="25" spans="1:7" ht="14.1" customHeight="1">
      <c r="A25" s="539" t="s">
        <v>1944</v>
      </c>
      <c r="C25" s="528">
        <f>SUM(C26:C27)</f>
        <v>1150591.69</v>
      </c>
      <c r="F25" s="538"/>
      <c r="G25" s="538"/>
    </row>
    <row r="26" spans="1:7" ht="14.1" customHeight="1">
      <c r="A26" s="531" t="s">
        <v>1945</v>
      </c>
      <c r="B26" s="527" t="s">
        <v>1927</v>
      </c>
      <c r="C26" s="532">
        <v>219562.35</v>
      </c>
      <c r="F26" s="538"/>
      <c r="G26" s="538"/>
    </row>
    <row r="27" spans="1:7" ht="14.1" customHeight="1">
      <c r="A27" s="531" t="s">
        <v>1946</v>
      </c>
      <c r="B27" s="527" t="s">
        <v>1927</v>
      </c>
      <c r="C27" s="532">
        <v>931029.34</v>
      </c>
      <c r="F27" s="538"/>
      <c r="G27" s="538"/>
    </row>
    <row r="28" spans="1:7" ht="14.1" customHeight="1">
      <c r="F28" s="538"/>
      <c r="G28" s="538"/>
    </row>
    <row r="29" spans="1:7" ht="14.1" customHeight="1">
      <c r="A29" s="539" t="s">
        <v>1947</v>
      </c>
      <c r="C29" s="528">
        <f>SUM(C30:C38)</f>
        <v>66865913.649999999</v>
      </c>
      <c r="F29" s="538"/>
      <c r="G29" s="538"/>
    </row>
    <row r="30" spans="1:7" ht="14.1" customHeight="1">
      <c r="A30" s="531" t="s">
        <v>1948</v>
      </c>
      <c r="B30" s="527" t="s">
        <v>1949</v>
      </c>
      <c r="C30" s="532">
        <v>71824.63</v>
      </c>
      <c r="F30" s="538"/>
      <c r="G30" s="538"/>
    </row>
    <row r="31" spans="1:7" ht="14.1" customHeight="1">
      <c r="A31" s="531" t="s">
        <v>1950</v>
      </c>
      <c r="B31" s="527" t="s">
        <v>1951</v>
      </c>
      <c r="C31" s="532">
        <v>284267.2</v>
      </c>
      <c r="F31" s="538"/>
      <c r="G31" s="538"/>
    </row>
    <row r="32" spans="1:7" ht="14.1" customHeight="1">
      <c r="A32" s="531" t="s">
        <v>1952</v>
      </c>
      <c r="B32" s="527" t="s">
        <v>1953</v>
      </c>
      <c r="C32" s="532">
        <v>1230424</v>
      </c>
      <c r="F32" s="538"/>
      <c r="G32" s="538"/>
    </row>
    <row r="33" spans="1:7" ht="14.1" customHeight="1">
      <c r="A33" s="531" t="s">
        <v>1954</v>
      </c>
      <c r="B33" s="527" t="s">
        <v>1951</v>
      </c>
      <c r="C33" s="532">
        <v>12411238.32</v>
      </c>
      <c r="F33" s="538"/>
      <c r="G33" s="538"/>
    </row>
    <row r="34" spans="1:7" ht="14.1" customHeight="1">
      <c r="A34" s="531" t="s">
        <v>1955</v>
      </c>
      <c r="B34" s="527" t="s">
        <v>1953</v>
      </c>
      <c r="C34" s="532">
        <v>28972750.449999999</v>
      </c>
      <c r="F34" s="538"/>
      <c r="G34" s="538"/>
    </row>
    <row r="35" spans="1:7" ht="14.1" customHeight="1">
      <c r="A35" s="531" t="s">
        <v>1956</v>
      </c>
      <c r="B35" s="527" t="s">
        <v>1927</v>
      </c>
      <c r="C35" s="532">
        <v>1857395.51</v>
      </c>
      <c r="F35" s="538"/>
      <c r="G35" s="538"/>
    </row>
    <row r="36" spans="1:7" ht="14.1" customHeight="1">
      <c r="A36" s="531" t="s">
        <v>1957</v>
      </c>
      <c r="B36" s="527" t="s">
        <v>1951</v>
      </c>
      <c r="C36" s="532">
        <v>15358041.619999999</v>
      </c>
      <c r="F36" s="538"/>
      <c r="G36" s="538"/>
    </row>
    <row r="37" spans="1:7" ht="14.1" customHeight="1">
      <c r="A37" s="531" t="s">
        <v>1958</v>
      </c>
      <c r="B37" s="527" t="s">
        <v>1953</v>
      </c>
      <c r="C37" s="532">
        <v>4823934.29</v>
      </c>
      <c r="F37" s="538"/>
      <c r="G37" s="538"/>
    </row>
    <row r="38" spans="1:7" ht="14.1" customHeight="1">
      <c r="A38" s="531" t="s">
        <v>1959</v>
      </c>
      <c r="B38" s="527" t="s">
        <v>1927</v>
      </c>
      <c r="C38" s="532">
        <v>1856037.63</v>
      </c>
      <c r="F38" s="538"/>
      <c r="G38" s="538"/>
    </row>
    <row r="39" spans="1:7" ht="14.1" customHeight="1">
      <c r="F39" s="538"/>
      <c r="G39" s="538"/>
    </row>
    <row r="40" spans="1:7" ht="14.1" customHeight="1">
      <c r="A40" s="539" t="s">
        <v>1960</v>
      </c>
      <c r="C40" s="528">
        <f>SUM(C41:C48)</f>
        <v>74804.83</v>
      </c>
      <c r="F40" s="538"/>
      <c r="G40" s="538"/>
    </row>
    <row r="41" spans="1:7" ht="14.1" customHeight="1">
      <c r="A41" s="531" t="s">
        <v>1961</v>
      </c>
      <c r="B41" s="527" t="s">
        <v>1962</v>
      </c>
      <c r="C41" s="532">
        <v>15189.2</v>
      </c>
    </row>
    <row r="42" spans="1:7" ht="14.1" customHeight="1">
      <c r="A42" s="531" t="s">
        <v>1963</v>
      </c>
      <c r="B42" s="527" t="s">
        <v>1922</v>
      </c>
      <c r="C42" s="532">
        <v>60</v>
      </c>
    </row>
    <row r="43" spans="1:7" ht="14.1" customHeight="1">
      <c r="A43" s="531" t="s">
        <v>1964</v>
      </c>
      <c r="B43" s="527" t="s">
        <v>1922</v>
      </c>
      <c r="C43" s="532">
        <v>1326.4</v>
      </c>
    </row>
    <row r="44" spans="1:7" ht="14.1" customHeight="1">
      <c r="A44" s="531" t="s">
        <v>1965</v>
      </c>
      <c r="B44" s="527" t="s">
        <v>1966</v>
      </c>
      <c r="C44" s="532">
        <v>12883.96</v>
      </c>
    </row>
    <row r="45" spans="1:7" ht="14.1" customHeight="1">
      <c r="A45" s="531" t="s">
        <v>1967</v>
      </c>
      <c r="B45" s="527" t="s">
        <v>1968</v>
      </c>
      <c r="C45" s="532">
        <v>37379.58</v>
      </c>
    </row>
    <row r="46" spans="1:7" ht="14.1" customHeight="1">
      <c r="A46" s="531" t="s">
        <v>1969</v>
      </c>
      <c r="B46" s="527" t="s">
        <v>1970</v>
      </c>
      <c r="C46" s="532">
        <v>6098.71</v>
      </c>
    </row>
    <row r="47" spans="1:7" ht="14.1" customHeight="1">
      <c r="A47" s="531" t="s">
        <v>1971</v>
      </c>
      <c r="B47" s="527" t="s">
        <v>1972</v>
      </c>
      <c r="C47" s="532">
        <v>812.25</v>
      </c>
    </row>
    <row r="48" spans="1:7" ht="15">
      <c r="A48" s="531" t="s">
        <v>1973</v>
      </c>
      <c r="B48" s="527" t="s">
        <v>1974</v>
      </c>
      <c r="C48" s="532">
        <v>1054.73</v>
      </c>
    </row>
    <row r="50" spans="1:3" ht="14.1" customHeight="1">
      <c r="A50" s="539" t="s">
        <v>1975</v>
      </c>
      <c r="C50" s="528">
        <f>SUM(C51:C56)</f>
        <v>2933041.2199999997</v>
      </c>
    </row>
    <row r="51" spans="1:3" ht="14.1" customHeight="1">
      <c r="A51" s="531">
        <v>4412310000</v>
      </c>
      <c r="B51" s="527" t="s">
        <v>1976</v>
      </c>
      <c r="C51" s="532">
        <v>554968.94999999995</v>
      </c>
    </row>
    <row r="52" spans="1:3" ht="15.75" customHeight="1">
      <c r="A52" s="531" t="s">
        <v>1977</v>
      </c>
      <c r="B52" s="527" t="s">
        <v>1978</v>
      </c>
      <c r="C52" s="532">
        <v>22900.14</v>
      </c>
    </row>
    <row r="53" spans="1:3" ht="38.25">
      <c r="A53" s="531" t="s">
        <v>1979</v>
      </c>
      <c r="B53" s="527" t="s">
        <v>1980</v>
      </c>
      <c r="C53" s="532">
        <v>2221519.73</v>
      </c>
    </row>
    <row r="54" spans="1:3" ht="15">
      <c r="A54" s="531" t="s">
        <v>1981</v>
      </c>
      <c r="B54" s="527" t="s">
        <v>1982</v>
      </c>
      <c r="C54" s="532">
        <v>5172</v>
      </c>
    </row>
    <row r="55" spans="1:3" ht="14.1" customHeight="1">
      <c r="A55" s="531" t="s">
        <v>1983</v>
      </c>
      <c r="B55" s="527" t="s">
        <v>1984</v>
      </c>
      <c r="C55" s="532">
        <v>107928.03</v>
      </c>
    </row>
    <row r="56" spans="1:3" ht="14.1" customHeight="1">
      <c r="A56" s="531" t="s">
        <v>1985</v>
      </c>
      <c r="B56" s="527" t="s">
        <v>1927</v>
      </c>
      <c r="C56" s="532">
        <v>20552.37</v>
      </c>
    </row>
    <row r="58" spans="1:3" ht="14.1" customHeight="1">
      <c r="A58" s="539" t="s">
        <v>1986</v>
      </c>
    </row>
    <row r="59" spans="1:3" ht="14.1" customHeight="1">
      <c r="A59" s="531" t="s">
        <v>1987</v>
      </c>
      <c r="B59" s="527" t="s">
        <v>1986</v>
      </c>
      <c r="C59" s="528">
        <v>34.9</v>
      </c>
    </row>
    <row r="61" spans="1:3" ht="14.1" customHeight="1">
      <c r="A61" s="539" t="s">
        <v>1988</v>
      </c>
      <c r="C61" s="528">
        <f>SUM(C62:C87)</f>
        <v>7392822.0300000003</v>
      </c>
    </row>
    <row r="62" spans="1:3" ht="14.1" customHeight="1">
      <c r="A62" s="531" t="s">
        <v>1989</v>
      </c>
      <c r="B62" s="527" t="s">
        <v>1990</v>
      </c>
      <c r="C62" s="532">
        <v>2132752.48</v>
      </c>
    </row>
    <row r="63" spans="1:3" ht="25.5">
      <c r="A63" s="531" t="s">
        <v>1991</v>
      </c>
      <c r="B63" s="527" t="s">
        <v>1992</v>
      </c>
      <c r="C63" s="532">
        <v>14213.33</v>
      </c>
    </row>
    <row r="64" spans="1:3" ht="25.5">
      <c r="A64" s="531" t="s">
        <v>1993</v>
      </c>
      <c r="B64" s="527" t="s">
        <v>1994</v>
      </c>
      <c r="C64" s="532">
        <v>90355.59</v>
      </c>
    </row>
    <row r="65" spans="1:3" ht="25.5">
      <c r="A65" s="531" t="s">
        <v>1995</v>
      </c>
      <c r="B65" s="527" t="s">
        <v>1996</v>
      </c>
      <c r="C65" s="532">
        <v>2778.72</v>
      </c>
    </row>
    <row r="66" spans="1:3" ht="15">
      <c r="A66" s="531" t="s">
        <v>1997</v>
      </c>
      <c r="B66" s="527" t="s">
        <v>1998</v>
      </c>
      <c r="C66" s="532">
        <v>79.099999999999994</v>
      </c>
    </row>
    <row r="67" spans="1:3" ht="14.1" customHeight="1">
      <c r="A67" s="531" t="s">
        <v>1999</v>
      </c>
      <c r="B67" s="527" t="s">
        <v>1922</v>
      </c>
      <c r="C67" s="532">
        <v>2849.52</v>
      </c>
    </row>
    <row r="68" spans="1:3" ht="14.1" customHeight="1">
      <c r="A68" s="531" t="s">
        <v>2000</v>
      </c>
      <c r="B68" s="527" t="s">
        <v>2001</v>
      </c>
      <c r="C68" s="532">
        <v>620.48</v>
      </c>
    </row>
    <row r="69" spans="1:3" ht="14.1" customHeight="1">
      <c r="A69" s="531" t="s">
        <v>2002</v>
      </c>
      <c r="B69" s="527" t="s">
        <v>2003</v>
      </c>
      <c r="C69" s="532">
        <v>396192.47</v>
      </c>
    </row>
    <row r="70" spans="1:3" ht="14.1" customHeight="1">
      <c r="A70" s="531" t="s">
        <v>2004</v>
      </c>
      <c r="B70" s="527" t="s">
        <v>2005</v>
      </c>
      <c r="C70" s="532">
        <v>14175.05</v>
      </c>
    </row>
    <row r="71" spans="1:3" ht="14.1" customHeight="1">
      <c r="A71" s="531" t="s">
        <v>2006</v>
      </c>
      <c r="B71" s="527" t="s">
        <v>2007</v>
      </c>
      <c r="C71" s="532">
        <v>119955.15</v>
      </c>
    </row>
    <row r="72" spans="1:3" ht="14.1" customHeight="1">
      <c r="A72" s="531" t="s">
        <v>2008</v>
      </c>
      <c r="B72" s="527" t="s">
        <v>2009</v>
      </c>
      <c r="C72" s="532">
        <v>36294.160000000003</v>
      </c>
    </row>
    <row r="73" spans="1:3" ht="14.1" customHeight="1">
      <c r="A73" s="531" t="s">
        <v>2010</v>
      </c>
      <c r="B73" s="527" t="s">
        <v>1922</v>
      </c>
      <c r="C73" s="532">
        <v>3161939.73</v>
      </c>
    </row>
    <row r="74" spans="1:3" ht="14.1" customHeight="1">
      <c r="A74" s="531" t="s">
        <v>2011</v>
      </c>
      <c r="B74" s="527" t="s">
        <v>1927</v>
      </c>
      <c r="C74" s="532">
        <v>193703.54</v>
      </c>
    </row>
    <row r="75" spans="1:3" ht="14.1" customHeight="1">
      <c r="A75" s="531" t="s">
        <v>2012</v>
      </c>
      <c r="B75" s="527" t="s">
        <v>2013</v>
      </c>
      <c r="C75" s="532">
        <v>6076.22</v>
      </c>
    </row>
    <row r="76" spans="1:3" ht="14.1" customHeight="1">
      <c r="A76" s="531" t="s">
        <v>2014</v>
      </c>
      <c r="B76" s="527" t="s">
        <v>2015</v>
      </c>
      <c r="C76" s="532">
        <v>15.1</v>
      </c>
    </row>
    <row r="77" spans="1:3" ht="14.1" customHeight="1">
      <c r="A77" s="531" t="s">
        <v>2016</v>
      </c>
      <c r="B77" s="527" t="s">
        <v>1922</v>
      </c>
      <c r="C77" s="532">
        <v>18821.88</v>
      </c>
    </row>
    <row r="78" spans="1:3" ht="14.1" customHeight="1">
      <c r="A78" s="531" t="s">
        <v>2017</v>
      </c>
      <c r="B78" s="527" t="s">
        <v>1922</v>
      </c>
      <c r="C78" s="532">
        <v>252352.14</v>
      </c>
    </row>
    <row r="79" spans="1:3" ht="14.1" customHeight="1">
      <c r="A79" s="531" t="s">
        <v>2018</v>
      </c>
      <c r="B79" s="527" t="s">
        <v>2019</v>
      </c>
      <c r="C79" s="532">
        <v>332227.24</v>
      </c>
    </row>
    <row r="80" spans="1:3" ht="14.1" customHeight="1">
      <c r="A80" s="531" t="s">
        <v>2020</v>
      </c>
      <c r="B80" s="527" t="s">
        <v>1922</v>
      </c>
      <c r="C80" s="532">
        <v>456821.49</v>
      </c>
    </row>
    <row r="81" spans="1:3" ht="14.1" customHeight="1">
      <c r="A81" s="531" t="s">
        <v>2021</v>
      </c>
      <c r="B81" s="527" t="s">
        <v>2022</v>
      </c>
      <c r="C81" s="532">
        <v>12607.44</v>
      </c>
    </row>
    <row r="82" spans="1:3" ht="14.1" customHeight="1">
      <c r="A82" s="531" t="s">
        <v>2023</v>
      </c>
      <c r="B82" s="527" t="s">
        <v>2024</v>
      </c>
      <c r="C82" s="532">
        <v>439.7</v>
      </c>
    </row>
    <row r="83" spans="1:3" ht="14.1" customHeight="1">
      <c r="A83" s="531" t="s">
        <v>2025</v>
      </c>
      <c r="B83" s="527" t="s">
        <v>2026</v>
      </c>
      <c r="C83" s="532">
        <v>23.29</v>
      </c>
    </row>
    <row r="84" spans="1:3" ht="15">
      <c r="A84" s="531" t="s">
        <v>2027</v>
      </c>
      <c r="B84" s="527" t="s">
        <v>1927</v>
      </c>
      <c r="C84" s="532">
        <v>44987.6</v>
      </c>
    </row>
    <row r="85" spans="1:3" ht="14.1" customHeight="1">
      <c r="A85" s="531" t="s">
        <v>2028</v>
      </c>
      <c r="B85" s="527" t="s">
        <v>2029</v>
      </c>
      <c r="C85" s="532">
        <v>580</v>
      </c>
    </row>
    <row r="86" spans="1:3" ht="15">
      <c r="A86" s="531" t="s">
        <v>2030</v>
      </c>
      <c r="B86" s="527" t="s">
        <v>2024</v>
      </c>
      <c r="C86" s="532">
        <v>27.87</v>
      </c>
    </row>
    <row r="87" spans="1:3" ht="14.1" customHeight="1">
      <c r="A87" s="531" t="s">
        <v>2031</v>
      </c>
      <c r="B87" s="527" t="s">
        <v>1927</v>
      </c>
      <c r="C87" s="532">
        <v>101932.74</v>
      </c>
    </row>
    <row r="89" spans="1:3" ht="14.1" customHeight="1">
      <c r="A89" s="540" t="s">
        <v>2032</v>
      </c>
      <c r="B89" s="540"/>
      <c r="C89" s="528">
        <v>217261</v>
      </c>
    </row>
    <row r="90" spans="1:3" ht="27" customHeight="1">
      <c r="A90" s="531">
        <v>4703210000</v>
      </c>
      <c r="B90" s="527" t="s">
        <v>2033</v>
      </c>
      <c r="C90" s="532">
        <v>215261</v>
      </c>
    </row>
    <row r="91" spans="1:3" ht="14.1" customHeight="1">
      <c r="A91" s="531">
        <v>4703290000</v>
      </c>
      <c r="B91" s="527" t="s">
        <v>2034</v>
      </c>
      <c r="C91" s="532">
        <v>2000</v>
      </c>
    </row>
    <row r="93" spans="1:3" ht="14.1" customHeight="1">
      <c r="A93" s="526" t="s">
        <v>2035</v>
      </c>
      <c r="B93" s="541"/>
      <c r="C93" s="528">
        <v>1830191</v>
      </c>
    </row>
    <row r="94" spans="1:3" ht="14.1" customHeight="1">
      <c r="A94" s="531">
        <v>4707100000</v>
      </c>
      <c r="B94" s="527" t="s">
        <v>2036</v>
      </c>
      <c r="C94" s="532">
        <v>1354803</v>
      </c>
    </row>
    <row r="95" spans="1:3" ht="14.1" customHeight="1">
      <c r="A95" s="531">
        <v>4707200000</v>
      </c>
      <c r="B95" s="527" t="s">
        <v>2037</v>
      </c>
      <c r="C95" s="532">
        <v>43307</v>
      </c>
    </row>
    <row r="96" spans="1:3" ht="15">
      <c r="A96" s="531">
        <v>4707900000</v>
      </c>
      <c r="B96" s="527" t="s">
        <v>2038</v>
      </c>
      <c r="C96" s="532">
        <v>432081</v>
      </c>
    </row>
    <row r="97" spans="1:8" ht="14.1" customHeight="1">
      <c r="G97" s="535"/>
    </row>
    <row r="98" spans="1:8" ht="14.1" customHeight="1">
      <c r="A98" s="542" t="s">
        <v>2039</v>
      </c>
      <c r="C98" s="528">
        <f>SUM(C99:C194)</f>
        <v>89839952</v>
      </c>
      <c r="G98" s="535"/>
    </row>
    <row r="99" spans="1:8" ht="14.1" customHeight="1">
      <c r="A99" s="531">
        <v>4801000000</v>
      </c>
      <c r="B99" s="527" t="s">
        <v>2040</v>
      </c>
      <c r="C99" s="532">
        <v>367641</v>
      </c>
      <c r="G99" s="535"/>
    </row>
    <row r="100" spans="1:8" ht="14.1" customHeight="1">
      <c r="A100" s="531">
        <v>4802100000</v>
      </c>
      <c r="B100" s="527" t="s">
        <v>2041</v>
      </c>
      <c r="C100" s="532">
        <v>7747</v>
      </c>
      <c r="G100" s="535"/>
      <c r="H100" s="535"/>
    </row>
    <row r="101" spans="1:8" ht="51">
      <c r="A101" s="531">
        <v>4802200010</v>
      </c>
      <c r="B101" s="527" t="s">
        <v>2042</v>
      </c>
      <c r="C101" s="532">
        <v>6689</v>
      </c>
      <c r="F101" s="543"/>
      <c r="G101" s="544"/>
    </row>
    <row r="102" spans="1:8" ht="15">
      <c r="A102" s="531">
        <v>4802559000</v>
      </c>
      <c r="B102" s="527" t="s">
        <v>1922</v>
      </c>
      <c r="C102" s="532">
        <v>338746</v>
      </c>
    </row>
    <row r="103" spans="1:8" ht="14.1" customHeight="1">
      <c r="A103" s="531">
        <v>4802562000</v>
      </c>
      <c r="B103" s="527" t="s">
        <v>2043</v>
      </c>
      <c r="C103" s="532">
        <v>116</v>
      </c>
    </row>
    <row r="104" spans="1:8" ht="14.1" customHeight="1">
      <c r="A104" s="531">
        <v>4802569000</v>
      </c>
      <c r="B104" s="527" t="s">
        <v>1922</v>
      </c>
      <c r="C104" s="532">
        <v>44732</v>
      </c>
    </row>
    <row r="105" spans="1:8" ht="14.1" customHeight="1">
      <c r="A105" s="531">
        <v>4802579000</v>
      </c>
      <c r="B105" s="527" t="s">
        <v>1922</v>
      </c>
      <c r="C105" s="532">
        <v>1941</v>
      </c>
    </row>
    <row r="106" spans="1:8" ht="14.1" customHeight="1">
      <c r="A106" s="531">
        <v>4802589010</v>
      </c>
      <c r="B106" s="527" t="s">
        <v>2044</v>
      </c>
      <c r="C106" s="532">
        <v>3</v>
      </c>
    </row>
    <row r="107" spans="1:8" ht="15">
      <c r="A107" s="531">
        <v>4802589090</v>
      </c>
      <c r="B107" s="527" t="s">
        <v>1922</v>
      </c>
      <c r="C107" s="532">
        <v>1301</v>
      </c>
    </row>
    <row r="108" spans="1:8" ht="14.1" customHeight="1">
      <c r="A108" s="531">
        <v>4802619090</v>
      </c>
      <c r="B108" s="527" t="s">
        <v>1922</v>
      </c>
      <c r="C108" s="532">
        <v>3</v>
      </c>
    </row>
    <row r="109" spans="1:8" ht="14.1" customHeight="1">
      <c r="A109" s="531">
        <v>4802620090</v>
      </c>
      <c r="B109" s="527" t="s">
        <v>1922</v>
      </c>
      <c r="C109" s="532">
        <v>300</v>
      </c>
    </row>
    <row r="110" spans="1:8" ht="14.1" customHeight="1">
      <c r="A110" s="531">
        <v>4802699020</v>
      </c>
      <c r="B110" s="527" t="s">
        <v>2045</v>
      </c>
      <c r="C110" s="532">
        <v>1514</v>
      </c>
    </row>
    <row r="111" spans="1:8" ht="15">
      <c r="A111" s="531">
        <v>4802699090</v>
      </c>
      <c r="B111" s="527" t="s">
        <v>1922</v>
      </c>
      <c r="C111" s="532">
        <v>1003</v>
      </c>
    </row>
    <row r="112" spans="1:8" ht="14.1" customHeight="1">
      <c r="A112" s="531">
        <v>4803001000</v>
      </c>
      <c r="B112" s="527" t="s">
        <v>2046</v>
      </c>
      <c r="C112" s="532">
        <v>192681</v>
      </c>
    </row>
    <row r="113" spans="1:3" ht="14.1" customHeight="1">
      <c r="A113" s="531">
        <v>4803009000</v>
      </c>
      <c r="B113" s="527" t="s">
        <v>1922</v>
      </c>
      <c r="C113" s="532">
        <v>18017833</v>
      </c>
    </row>
    <row r="114" spans="1:3" ht="14.1" customHeight="1">
      <c r="A114" s="531">
        <v>4804210000</v>
      </c>
      <c r="B114" s="527" t="s">
        <v>2047</v>
      </c>
      <c r="C114" s="532">
        <v>10</v>
      </c>
    </row>
    <row r="115" spans="1:3" ht="14.1" customHeight="1">
      <c r="A115" s="531">
        <v>4804290000</v>
      </c>
      <c r="B115" s="527" t="s">
        <v>1922</v>
      </c>
      <c r="C115" s="532">
        <v>2021</v>
      </c>
    </row>
    <row r="116" spans="1:3" ht="14.1" customHeight="1">
      <c r="A116" s="531">
        <v>4804310010</v>
      </c>
      <c r="B116" s="527" t="s">
        <v>2048</v>
      </c>
      <c r="C116" s="532">
        <v>22</v>
      </c>
    </row>
    <row r="117" spans="1:3" ht="14.1" customHeight="1">
      <c r="A117" s="531">
        <v>4804310090</v>
      </c>
      <c r="B117" s="527" t="s">
        <v>1922</v>
      </c>
      <c r="C117" s="532">
        <v>16141</v>
      </c>
    </row>
    <row r="118" spans="1:3" ht="14.1" customHeight="1">
      <c r="A118" s="531">
        <v>4804390000</v>
      </c>
      <c r="B118" s="527" t="s">
        <v>1922</v>
      </c>
      <c r="C118" s="532">
        <v>25</v>
      </c>
    </row>
    <row r="119" spans="1:3" ht="14.1" customHeight="1">
      <c r="A119" s="531">
        <v>4804411000</v>
      </c>
      <c r="B119" s="527" t="s">
        <v>2049</v>
      </c>
      <c r="C119" s="532">
        <v>23</v>
      </c>
    </row>
    <row r="120" spans="1:3" ht="15">
      <c r="A120" s="531">
        <v>4804419090</v>
      </c>
      <c r="B120" s="527" t="s">
        <v>1922</v>
      </c>
      <c r="C120" s="532">
        <v>9</v>
      </c>
    </row>
    <row r="121" spans="1:3" ht="14.1" customHeight="1">
      <c r="A121" s="531">
        <v>4804490000</v>
      </c>
      <c r="B121" s="527" t="s">
        <v>1922</v>
      </c>
      <c r="C121" s="532">
        <v>6086</v>
      </c>
    </row>
    <row r="122" spans="1:3" ht="14.1" customHeight="1">
      <c r="A122" s="531">
        <v>4804510020</v>
      </c>
      <c r="B122" s="527" t="s">
        <v>2048</v>
      </c>
      <c r="C122" s="532">
        <v>900</v>
      </c>
    </row>
    <row r="123" spans="1:3" ht="14.1" customHeight="1">
      <c r="A123" s="531">
        <v>4804590000</v>
      </c>
      <c r="B123" s="527" t="s">
        <v>1922</v>
      </c>
      <c r="C123" s="532">
        <v>10</v>
      </c>
    </row>
    <row r="124" spans="1:3" ht="14.1" customHeight="1">
      <c r="A124" s="531">
        <v>4805120010</v>
      </c>
      <c r="B124" s="527" t="s">
        <v>2050</v>
      </c>
      <c r="C124" s="532">
        <v>19362</v>
      </c>
    </row>
    <row r="125" spans="1:3" ht="15">
      <c r="A125" s="531">
        <v>4805190090</v>
      </c>
      <c r="B125" s="527" t="s">
        <v>1922</v>
      </c>
      <c r="C125" s="532">
        <v>10423997</v>
      </c>
    </row>
    <row r="126" spans="1:3" ht="14.1" customHeight="1">
      <c r="A126" s="531">
        <v>4805240000</v>
      </c>
      <c r="B126" s="527" t="s">
        <v>2051</v>
      </c>
      <c r="C126" s="532">
        <v>5055939</v>
      </c>
    </row>
    <row r="127" spans="1:3" ht="14.1" customHeight="1">
      <c r="A127" s="531">
        <v>4805250010</v>
      </c>
      <c r="B127" s="527" t="s">
        <v>2050</v>
      </c>
      <c r="C127" s="532">
        <v>4893313</v>
      </c>
    </row>
    <row r="128" spans="1:3" ht="15">
      <c r="A128" s="531">
        <v>4805250090</v>
      </c>
      <c r="B128" s="527" t="s">
        <v>1922</v>
      </c>
      <c r="C128" s="532">
        <v>3541227</v>
      </c>
    </row>
    <row r="129" spans="1:3" ht="14.1" customHeight="1">
      <c r="A129" s="531">
        <v>4805300000</v>
      </c>
      <c r="B129" s="527" t="s">
        <v>2052</v>
      </c>
      <c r="C129" s="532">
        <v>3306</v>
      </c>
    </row>
    <row r="130" spans="1:3" ht="14.1" customHeight="1">
      <c r="A130" s="531">
        <v>4805401000</v>
      </c>
      <c r="B130" s="527" t="s">
        <v>2053</v>
      </c>
      <c r="C130" s="532">
        <v>366</v>
      </c>
    </row>
    <row r="131" spans="1:3" ht="25.5">
      <c r="A131" s="531">
        <v>4805911000</v>
      </c>
      <c r="B131" s="527" t="s">
        <v>2049</v>
      </c>
      <c r="C131" s="532">
        <v>567</v>
      </c>
    </row>
    <row r="132" spans="1:3" ht="15">
      <c r="A132" s="531">
        <v>4805919090</v>
      </c>
      <c r="B132" s="527" t="s">
        <v>1922</v>
      </c>
      <c r="C132" s="532">
        <v>423</v>
      </c>
    </row>
    <row r="133" spans="1:3" ht="14.1" customHeight="1">
      <c r="A133" s="531">
        <v>4805929000</v>
      </c>
      <c r="B133" s="527" t="s">
        <v>1922</v>
      </c>
      <c r="C133" s="532">
        <v>40</v>
      </c>
    </row>
    <row r="134" spans="1:3" ht="14.1" customHeight="1">
      <c r="A134" s="531">
        <v>4805939000</v>
      </c>
      <c r="B134" s="527" t="s">
        <v>1922</v>
      </c>
      <c r="C134" s="532">
        <v>330</v>
      </c>
    </row>
    <row r="135" spans="1:3" ht="14.1" customHeight="1">
      <c r="A135" s="531">
        <v>4806200000</v>
      </c>
      <c r="B135" s="527" t="s">
        <v>2054</v>
      </c>
      <c r="C135" s="532">
        <v>21839</v>
      </c>
    </row>
    <row r="136" spans="1:3" ht="14.1" customHeight="1">
      <c r="A136" s="531">
        <v>4806300000</v>
      </c>
      <c r="B136" s="527" t="s">
        <v>2055</v>
      </c>
      <c r="C136" s="532">
        <v>20</v>
      </c>
    </row>
    <row r="137" spans="1:3" ht="14.1" customHeight="1">
      <c r="A137" s="531">
        <v>4806400000</v>
      </c>
      <c r="B137" s="527" t="s">
        <v>2056</v>
      </c>
      <c r="C137" s="532">
        <v>27286</v>
      </c>
    </row>
    <row r="138" spans="1:3" ht="15">
      <c r="A138" s="531">
        <v>4808100000</v>
      </c>
      <c r="B138" s="527" t="s">
        <v>2057</v>
      </c>
      <c r="C138" s="532">
        <v>216336</v>
      </c>
    </row>
    <row r="139" spans="1:3" ht="14.1" customHeight="1">
      <c r="A139" s="531">
        <v>4808400000</v>
      </c>
      <c r="B139" s="527" t="s">
        <v>2058</v>
      </c>
      <c r="C139" s="532">
        <v>72</v>
      </c>
    </row>
    <row r="140" spans="1:3" ht="15">
      <c r="A140" s="531">
        <v>4808900000</v>
      </c>
      <c r="B140" s="527" t="s">
        <v>1922</v>
      </c>
      <c r="C140" s="532">
        <v>16</v>
      </c>
    </row>
    <row r="141" spans="1:3" ht="14.1" customHeight="1">
      <c r="A141" s="531">
        <v>4810131100</v>
      </c>
      <c r="B141" s="527" t="s">
        <v>2059</v>
      </c>
      <c r="C141" s="532">
        <v>14766</v>
      </c>
    </row>
    <row r="142" spans="1:3" ht="14.1" customHeight="1">
      <c r="A142" s="531">
        <v>4810131900</v>
      </c>
      <c r="B142" s="527" t="s">
        <v>1922</v>
      </c>
      <c r="C142" s="532">
        <v>1224</v>
      </c>
    </row>
    <row r="143" spans="1:3" ht="14.1" customHeight="1">
      <c r="A143" s="531">
        <v>4810190000</v>
      </c>
      <c r="B143" s="527" t="s">
        <v>1922</v>
      </c>
      <c r="C143" s="532">
        <v>184787</v>
      </c>
    </row>
    <row r="144" spans="1:3" ht="14.1" customHeight="1">
      <c r="A144" s="531">
        <v>4810220000</v>
      </c>
      <c r="B144" s="527" t="s">
        <v>2060</v>
      </c>
      <c r="C144" s="532">
        <v>164522</v>
      </c>
    </row>
    <row r="145" spans="1:3" ht="14.1" customHeight="1">
      <c r="A145" s="531">
        <v>4810290000</v>
      </c>
      <c r="B145" s="527" t="s">
        <v>1922</v>
      </c>
      <c r="C145" s="532">
        <v>80</v>
      </c>
    </row>
    <row r="146" spans="1:3" ht="14.1" customHeight="1">
      <c r="A146" s="531">
        <v>4810390000</v>
      </c>
      <c r="B146" s="527" t="s">
        <v>1922</v>
      </c>
      <c r="C146" s="532">
        <v>3000</v>
      </c>
    </row>
    <row r="147" spans="1:3" ht="14.1" customHeight="1">
      <c r="A147" s="531">
        <v>4810920000</v>
      </c>
      <c r="B147" s="527" t="s">
        <v>2061</v>
      </c>
      <c r="C147" s="532">
        <v>43270</v>
      </c>
    </row>
    <row r="148" spans="1:3" ht="14.1" customHeight="1">
      <c r="A148" s="531">
        <v>4810990000</v>
      </c>
      <c r="B148" s="527" t="s">
        <v>1922</v>
      </c>
      <c r="C148" s="532">
        <v>99265</v>
      </c>
    </row>
    <row r="149" spans="1:3" ht="14.1" customHeight="1">
      <c r="A149" s="531">
        <v>4811101090</v>
      </c>
      <c r="B149" s="527" t="s">
        <v>1922</v>
      </c>
      <c r="C149" s="532">
        <v>10</v>
      </c>
    </row>
    <row r="150" spans="1:3" ht="14.1" customHeight="1">
      <c r="A150" s="531">
        <v>4811109000</v>
      </c>
      <c r="B150" s="527" t="s">
        <v>1922</v>
      </c>
      <c r="C150" s="532">
        <v>234</v>
      </c>
    </row>
    <row r="151" spans="1:3" ht="14.1" customHeight="1">
      <c r="A151" s="531">
        <v>4811411000</v>
      </c>
      <c r="B151" s="527" t="s">
        <v>2062</v>
      </c>
      <c r="C151" s="532">
        <v>194158</v>
      </c>
    </row>
    <row r="152" spans="1:3" ht="15">
      <c r="A152" s="531">
        <v>4811419000</v>
      </c>
      <c r="B152" s="527" t="s">
        <v>1922</v>
      </c>
      <c r="C152" s="532">
        <v>734657</v>
      </c>
    </row>
    <row r="153" spans="1:3" ht="14.1" customHeight="1">
      <c r="A153" s="531">
        <v>4811511090</v>
      </c>
      <c r="B153" s="527" t="s">
        <v>1922</v>
      </c>
      <c r="C153" s="532">
        <v>339796</v>
      </c>
    </row>
    <row r="154" spans="1:3" ht="14.1" customHeight="1">
      <c r="A154" s="531">
        <v>4811512000</v>
      </c>
      <c r="B154" s="527" t="s">
        <v>2063</v>
      </c>
      <c r="C154" s="532">
        <v>560</v>
      </c>
    </row>
    <row r="155" spans="1:3" ht="15">
      <c r="A155" s="531">
        <v>4811519000</v>
      </c>
      <c r="B155" s="527" t="s">
        <v>1922</v>
      </c>
      <c r="C155" s="532">
        <v>115518</v>
      </c>
    </row>
    <row r="156" spans="1:3" ht="14.1" customHeight="1">
      <c r="A156" s="531">
        <v>4811592000</v>
      </c>
      <c r="B156" s="527" t="s">
        <v>2064</v>
      </c>
      <c r="C156" s="532">
        <v>767705</v>
      </c>
    </row>
    <row r="157" spans="1:3" ht="15">
      <c r="A157" s="531">
        <v>4811599000</v>
      </c>
      <c r="B157" s="527" t="s">
        <v>1922</v>
      </c>
      <c r="C157" s="532">
        <v>1095560</v>
      </c>
    </row>
    <row r="158" spans="1:3" ht="14.1" customHeight="1">
      <c r="A158" s="531">
        <v>4811601090</v>
      </c>
      <c r="B158" s="527" t="s">
        <v>1922</v>
      </c>
      <c r="C158" s="532">
        <v>7999</v>
      </c>
    </row>
    <row r="159" spans="1:3" ht="14.1" customHeight="1">
      <c r="A159" s="531">
        <v>4811609000</v>
      </c>
      <c r="B159" s="527" t="s">
        <v>1922</v>
      </c>
      <c r="C159" s="532">
        <v>148579</v>
      </c>
    </row>
    <row r="160" spans="1:3" ht="14.1" customHeight="1">
      <c r="A160" s="531">
        <v>4811901000</v>
      </c>
      <c r="B160" s="527" t="s">
        <v>2065</v>
      </c>
      <c r="C160" s="532">
        <v>1874</v>
      </c>
    </row>
    <row r="161" spans="1:3" ht="14.1" customHeight="1">
      <c r="A161" s="531">
        <v>4811902010</v>
      </c>
      <c r="B161" s="527" t="s">
        <v>2066</v>
      </c>
      <c r="C161" s="532">
        <v>8614</v>
      </c>
    </row>
    <row r="162" spans="1:3" ht="38.25">
      <c r="A162" s="531">
        <v>4811908010</v>
      </c>
      <c r="B162" s="527" t="s">
        <v>2066</v>
      </c>
      <c r="C162" s="532">
        <v>1140</v>
      </c>
    </row>
    <row r="163" spans="1:3" ht="15">
      <c r="A163" s="531">
        <v>4811909000</v>
      </c>
      <c r="B163" s="527" t="s">
        <v>1922</v>
      </c>
      <c r="C163" s="532">
        <v>119628</v>
      </c>
    </row>
    <row r="164" spans="1:3" ht="14.1" customHeight="1">
      <c r="A164" s="531">
        <v>4812000000</v>
      </c>
      <c r="B164" s="527" t="s">
        <v>2067</v>
      </c>
      <c r="C164" s="532">
        <v>18760</v>
      </c>
    </row>
    <row r="165" spans="1:3" ht="14.1" customHeight="1">
      <c r="A165" s="531">
        <v>4814200000</v>
      </c>
      <c r="B165" s="527" t="s">
        <v>2068</v>
      </c>
      <c r="C165" s="532">
        <v>2206</v>
      </c>
    </row>
    <row r="166" spans="1:3" ht="15">
      <c r="A166" s="531">
        <v>4814900090</v>
      </c>
      <c r="B166" s="527" t="s">
        <v>1922</v>
      </c>
      <c r="C166" s="532">
        <v>1835</v>
      </c>
    </row>
    <row r="167" spans="1:3" ht="14.1" customHeight="1">
      <c r="A167" s="531">
        <v>4817100000</v>
      </c>
      <c r="B167" s="527" t="s">
        <v>2069</v>
      </c>
      <c r="C167" s="532">
        <v>602257</v>
      </c>
    </row>
    <row r="168" spans="1:3" ht="14.1" customHeight="1">
      <c r="A168" s="531">
        <v>4817200000</v>
      </c>
      <c r="B168" s="527" t="s">
        <v>2070</v>
      </c>
      <c r="C168" s="532">
        <v>119</v>
      </c>
    </row>
    <row r="169" spans="1:3" ht="25.5">
      <c r="A169" s="531">
        <v>4817300000</v>
      </c>
      <c r="B169" s="527" t="s">
        <v>2071</v>
      </c>
      <c r="C169" s="532">
        <v>59589</v>
      </c>
    </row>
    <row r="170" spans="1:3" ht="15">
      <c r="A170" s="531">
        <v>4818100000</v>
      </c>
      <c r="B170" s="527" t="s">
        <v>2072</v>
      </c>
      <c r="C170" s="532">
        <v>14085500</v>
      </c>
    </row>
    <row r="171" spans="1:3" ht="14.1" customHeight="1">
      <c r="A171" s="531">
        <v>4818200000</v>
      </c>
      <c r="B171" s="527" t="s">
        <v>2073</v>
      </c>
      <c r="C171" s="532">
        <v>4118251</v>
      </c>
    </row>
    <row r="172" spans="1:3" ht="14.1" customHeight="1">
      <c r="A172" s="531">
        <v>4818300000</v>
      </c>
      <c r="B172" s="527" t="s">
        <v>2074</v>
      </c>
      <c r="C172" s="532">
        <v>146628</v>
      </c>
    </row>
    <row r="173" spans="1:3" ht="14.1" customHeight="1">
      <c r="A173" s="531">
        <v>4818500000</v>
      </c>
      <c r="B173" s="527" t="s">
        <v>2075</v>
      </c>
      <c r="C173" s="532">
        <v>9875</v>
      </c>
    </row>
    <row r="174" spans="1:3" ht="14.1" customHeight="1">
      <c r="A174" s="531">
        <v>4818900000</v>
      </c>
      <c r="B174" s="527" t="s">
        <v>1922</v>
      </c>
      <c r="C174" s="532">
        <v>99009</v>
      </c>
    </row>
    <row r="175" spans="1:3" ht="14.1" customHeight="1">
      <c r="A175" s="531">
        <v>4819100000</v>
      </c>
      <c r="B175" s="527" t="s">
        <v>2076</v>
      </c>
      <c r="C175" s="532">
        <v>4074361</v>
      </c>
    </row>
    <row r="176" spans="1:3" ht="14.1" customHeight="1">
      <c r="A176" s="531">
        <v>4819200000</v>
      </c>
      <c r="B176" s="527" t="s">
        <v>2077</v>
      </c>
      <c r="C176" s="532">
        <v>1615633</v>
      </c>
    </row>
    <row r="177" spans="1:3" ht="14.1" customHeight="1">
      <c r="A177" s="531">
        <v>4819301000</v>
      </c>
      <c r="B177" s="527" t="s">
        <v>2078</v>
      </c>
      <c r="C177" s="532">
        <v>7387200</v>
      </c>
    </row>
    <row r="178" spans="1:3" ht="14.1" customHeight="1">
      <c r="A178" s="531">
        <v>4819309000</v>
      </c>
      <c r="B178" s="527" t="s">
        <v>1922</v>
      </c>
      <c r="C178" s="532">
        <v>5318</v>
      </c>
    </row>
    <row r="179" spans="1:3" ht="14.1" customHeight="1">
      <c r="A179" s="531">
        <v>4819400000</v>
      </c>
      <c r="B179" s="527" t="s">
        <v>2079</v>
      </c>
      <c r="C179" s="532">
        <v>367568</v>
      </c>
    </row>
    <row r="180" spans="1:3" ht="14.1" customHeight="1">
      <c r="A180" s="531">
        <v>4819500000</v>
      </c>
      <c r="B180" s="527" t="s">
        <v>2080</v>
      </c>
      <c r="C180" s="532">
        <v>2822909</v>
      </c>
    </row>
    <row r="181" spans="1:3" ht="14.1" customHeight="1">
      <c r="A181" s="531">
        <v>4819600000</v>
      </c>
      <c r="B181" s="527" t="s">
        <v>2081</v>
      </c>
      <c r="C181" s="532">
        <v>15241</v>
      </c>
    </row>
    <row r="182" spans="1:3" ht="14.1" customHeight="1">
      <c r="A182" s="531">
        <v>4821900000</v>
      </c>
      <c r="B182" s="527" t="s">
        <v>1927</v>
      </c>
      <c r="C182" s="532">
        <v>1244755</v>
      </c>
    </row>
    <row r="183" spans="1:3" ht="14.1" customHeight="1">
      <c r="A183" s="531">
        <v>4822100000</v>
      </c>
      <c r="B183" s="527" t="s">
        <v>2082</v>
      </c>
      <c r="C183" s="532">
        <v>43507</v>
      </c>
    </row>
    <row r="184" spans="1:3" ht="14.1" customHeight="1">
      <c r="A184" s="531">
        <v>4822900000</v>
      </c>
      <c r="B184" s="527" t="s">
        <v>1922</v>
      </c>
      <c r="C184" s="532">
        <v>424941</v>
      </c>
    </row>
    <row r="185" spans="1:3" ht="14.1" customHeight="1">
      <c r="A185" s="531">
        <v>4823200090</v>
      </c>
      <c r="B185" s="527" t="s">
        <v>1922</v>
      </c>
      <c r="C185" s="532">
        <v>1643</v>
      </c>
    </row>
    <row r="186" spans="1:3" ht="14.1" customHeight="1">
      <c r="A186" s="531">
        <v>4823400000</v>
      </c>
      <c r="B186" s="527" t="s">
        <v>2083</v>
      </c>
      <c r="C186" s="532">
        <v>6565</v>
      </c>
    </row>
    <row r="187" spans="1:3" ht="15">
      <c r="A187" s="531">
        <v>4823610000</v>
      </c>
      <c r="B187" s="527" t="s">
        <v>1949</v>
      </c>
      <c r="C187" s="532">
        <v>3037</v>
      </c>
    </row>
    <row r="188" spans="1:3" ht="14.1" customHeight="1">
      <c r="A188" s="531">
        <v>4823690000</v>
      </c>
      <c r="B188" s="527" t="s">
        <v>1922</v>
      </c>
      <c r="C188" s="532">
        <v>1858112</v>
      </c>
    </row>
    <row r="189" spans="1:3" ht="14.1" customHeight="1">
      <c r="A189" s="531">
        <v>4823700000</v>
      </c>
      <c r="B189" s="527" t="s">
        <v>2084</v>
      </c>
      <c r="C189" s="532">
        <v>1865341</v>
      </c>
    </row>
    <row r="190" spans="1:3" ht="14.1" customHeight="1">
      <c r="A190" s="531">
        <v>4823902000</v>
      </c>
      <c r="B190" s="527" t="s">
        <v>2085</v>
      </c>
      <c r="C190" s="532">
        <v>60</v>
      </c>
    </row>
    <row r="191" spans="1:3" ht="14.1" customHeight="1">
      <c r="A191" s="531">
        <v>4823904000</v>
      </c>
      <c r="B191" s="527" t="s">
        <v>2086</v>
      </c>
      <c r="C191" s="532">
        <v>121503</v>
      </c>
    </row>
    <row r="192" spans="1:3" ht="14.1" customHeight="1">
      <c r="A192" s="531">
        <v>4823906000</v>
      </c>
      <c r="B192" s="527" t="s">
        <v>2087</v>
      </c>
      <c r="C192" s="532">
        <v>79</v>
      </c>
    </row>
    <row r="193" spans="1:3" ht="51">
      <c r="A193" s="531">
        <v>4823909020</v>
      </c>
      <c r="B193" s="527" t="s">
        <v>2088</v>
      </c>
      <c r="C193" s="532">
        <v>286</v>
      </c>
    </row>
    <row r="194" spans="1:3" ht="15">
      <c r="A194" s="531">
        <v>4823909099</v>
      </c>
      <c r="B194" s="527" t="s">
        <v>1922</v>
      </c>
      <c r="C194" s="532">
        <v>1578982</v>
      </c>
    </row>
    <row r="196" spans="1:3" ht="14.1" customHeight="1">
      <c r="A196" s="539" t="s">
        <v>2089</v>
      </c>
      <c r="C196" s="528">
        <f>SUM(C197:C203)</f>
        <v>3883678.13</v>
      </c>
    </row>
    <row r="197" spans="1:3" ht="14.1" customHeight="1">
      <c r="A197" s="531" t="s">
        <v>2090</v>
      </c>
      <c r="B197" s="527" t="s">
        <v>2091</v>
      </c>
      <c r="C197" s="532">
        <v>367706.15</v>
      </c>
    </row>
    <row r="198" spans="1:3" ht="14.1" customHeight="1">
      <c r="A198" s="531" t="s">
        <v>2092</v>
      </c>
      <c r="B198" s="527" t="s">
        <v>1922</v>
      </c>
      <c r="C198" s="532">
        <v>624962.75</v>
      </c>
    </row>
    <row r="199" spans="1:3" ht="14.1" customHeight="1">
      <c r="A199" s="531" t="s">
        <v>2093</v>
      </c>
      <c r="B199" s="527" t="s">
        <v>2094</v>
      </c>
      <c r="C199" s="532">
        <v>119201.94</v>
      </c>
    </row>
    <row r="200" spans="1:3" ht="14.1" customHeight="1">
      <c r="A200" s="531" t="s">
        <v>2095</v>
      </c>
      <c r="B200" s="527" t="s">
        <v>2096</v>
      </c>
      <c r="C200" s="532">
        <v>74841.98</v>
      </c>
    </row>
    <row r="201" spans="1:3" ht="14.1" customHeight="1">
      <c r="A201" s="531" t="s">
        <v>2097</v>
      </c>
      <c r="B201" s="527" t="s">
        <v>2098</v>
      </c>
      <c r="C201" s="532">
        <v>639310.75</v>
      </c>
    </row>
    <row r="202" spans="1:3" ht="14.1" customHeight="1">
      <c r="A202" s="531" t="s">
        <v>2099</v>
      </c>
      <c r="B202" s="527" t="s">
        <v>2100</v>
      </c>
      <c r="C202" s="532">
        <v>2056449.39</v>
      </c>
    </row>
    <row r="203" spans="1:3" ht="14.1" customHeight="1">
      <c r="A203" s="531" t="s">
        <v>2101</v>
      </c>
      <c r="B203" s="527" t="s">
        <v>2102</v>
      </c>
      <c r="C203" s="532">
        <v>1205.17</v>
      </c>
    </row>
    <row r="204" spans="1:3" ht="14.1" customHeight="1">
      <c r="A204" s="545" t="s">
        <v>73</v>
      </c>
      <c r="B204" s="546"/>
      <c r="C204" s="547">
        <f>SUM(C4,C8,C10,C15,C25,C29,C40,C50,C59,C61,C89,C93,C98,C196)</f>
        <v>205661391.66000003</v>
      </c>
    </row>
    <row r="205" spans="1:3" ht="14.1" customHeight="1">
      <c r="A205" s="531" t="s">
        <v>1930</v>
      </c>
    </row>
  </sheetData>
  <mergeCells count="2">
    <mergeCell ref="A2:C2"/>
    <mergeCell ref="A89:B89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I282"/>
  <sheetViews>
    <sheetView workbookViewId="0">
      <selection activeCell="B13" sqref="B13"/>
    </sheetView>
  </sheetViews>
  <sheetFormatPr baseColWidth="10" defaultRowHeight="15"/>
  <cols>
    <col min="1" max="1" width="16" style="552" customWidth="1"/>
    <col min="2" max="2" width="56.85546875" style="549" customWidth="1"/>
    <col min="3" max="3" width="15.28515625" style="553" customWidth="1"/>
    <col min="4" max="5" width="11.42578125" style="522"/>
    <col min="6" max="6" width="75.28515625" style="522" customWidth="1"/>
    <col min="7" max="7" width="15.5703125" style="522" customWidth="1"/>
    <col min="8" max="16384" width="11.42578125" style="522"/>
  </cols>
  <sheetData>
    <row r="2" spans="1:9">
      <c r="A2" s="521" t="s">
        <v>2335</v>
      </c>
      <c r="B2" s="521"/>
      <c r="C2" s="521"/>
    </row>
    <row r="3" spans="1:9" ht="25.5">
      <c r="A3" s="524" t="s">
        <v>2103</v>
      </c>
      <c r="B3" s="524" t="s">
        <v>1918</v>
      </c>
      <c r="C3" s="525" t="s">
        <v>2104</v>
      </c>
      <c r="F3" s="523" t="s">
        <v>1918</v>
      </c>
      <c r="G3" s="525" t="s">
        <v>1919</v>
      </c>
    </row>
    <row r="4" spans="1:9" s="551" customFormat="1">
      <c r="A4" s="548" t="s">
        <v>2105</v>
      </c>
      <c r="B4" s="549"/>
      <c r="C4" s="550">
        <f>SUM(C5:C8)</f>
        <v>610217.07000000007</v>
      </c>
      <c r="F4" s="529" t="str">
        <f>$A$124</f>
        <v>Papel y cartón; manufacturas de pasta de celulosa, de papel o cartón</v>
      </c>
      <c r="G4" s="530">
        <f>$C$124</f>
        <v>532453530.05000007</v>
      </c>
    </row>
    <row r="5" spans="1:9">
      <c r="A5" s="552" t="s">
        <v>2106</v>
      </c>
      <c r="B5" s="549" t="s">
        <v>2034</v>
      </c>
      <c r="C5" s="553">
        <v>63075.87</v>
      </c>
      <c r="F5" s="529" t="str">
        <f>$A$45</f>
        <v>Tableros</v>
      </c>
      <c r="G5" s="530">
        <f>$C$45</f>
        <v>258569203.59000003</v>
      </c>
    </row>
    <row r="6" spans="1:9">
      <c r="A6" s="552" t="s">
        <v>2107</v>
      </c>
      <c r="B6" s="549" t="s">
        <v>2108</v>
      </c>
      <c r="C6" s="553">
        <v>143948.54</v>
      </c>
      <c r="F6" s="529" t="str">
        <f>$A$273</f>
        <v>Muebles de madera</v>
      </c>
      <c r="G6" s="530">
        <f>$C$273</f>
        <v>97230605.480000004</v>
      </c>
    </row>
    <row r="7" spans="1:9" ht="13.5" customHeight="1">
      <c r="A7" s="552" t="s">
        <v>1921</v>
      </c>
      <c r="B7" s="549" t="s">
        <v>1922</v>
      </c>
      <c r="C7" s="553">
        <v>79463.740000000005</v>
      </c>
      <c r="F7" s="529" t="str">
        <f>$A$106</f>
        <v>Pasta química de madera a la sosa (soda) o al sulfato, excepto la pasta para disolver</v>
      </c>
      <c r="G7" s="530">
        <f>$C$106</f>
        <v>85794614.049999997</v>
      </c>
    </row>
    <row r="8" spans="1:9">
      <c r="A8" s="552" t="s">
        <v>2109</v>
      </c>
      <c r="B8" s="549" t="s">
        <v>2110</v>
      </c>
      <c r="C8" s="553">
        <v>323728.92</v>
      </c>
      <c r="F8" s="529" t="str">
        <f>$A$57</f>
        <v>Madera contrachapada (Triplay) chapada y madera estratificada similar</v>
      </c>
      <c r="G8" s="530">
        <f>$C$57</f>
        <v>50635655.860000007</v>
      </c>
    </row>
    <row r="9" spans="1:9">
      <c r="F9" s="529" t="str">
        <f>$A$23</f>
        <v>Madera aserrada o desbastada longitudinalmente, cortada o desenrollada</v>
      </c>
      <c r="G9" s="530">
        <f>$C$23</f>
        <v>47955737.890000001</v>
      </c>
    </row>
    <row r="10" spans="1:9">
      <c r="A10" s="526" t="s">
        <v>2111</v>
      </c>
      <c r="C10" s="550">
        <f>SUM(C11:C12)</f>
        <v>146603.98000000001</v>
      </c>
      <c r="F10" s="529" t="str">
        <f>$A$69</f>
        <v>Madera manufacturada</v>
      </c>
      <c r="G10" s="530">
        <f>$C$69</f>
        <v>23353746.190000005</v>
      </c>
    </row>
    <row r="11" spans="1:9">
      <c r="A11" s="552" t="s">
        <v>2112</v>
      </c>
      <c r="B11" s="549" t="s">
        <v>1949</v>
      </c>
      <c r="C11" s="553">
        <v>3952.63</v>
      </c>
      <c r="F11" s="529" t="str">
        <f>$A$118</f>
        <v>Papel o cartón para reciclar (desperdicios y desechos)</v>
      </c>
      <c r="G11" s="530">
        <f>$C$118</f>
        <v>18648988.620000001</v>
      </c>
    </row>
    <row r="12" spans="1:9">
      <c r="A12" s="552" t="s">
        <v>1924</v>
      </c>
      <c r="B12" s="549" t="s">
        <v>1922</v>
      </c>
      <c r="C12" s="553">
        <v>142651.35</v>
      </c>
      <c r="F12" s="529" t="s">
        <v>1260</v>
      </c>
      <c r="G12" s="530">
        <f>SUM(C4,C10,C14,C21,C31,C36,C67,C103,C111)</f>
        <v>15033295.539999999</v>
      </c>
    </row>
    <row r="13" spans="1:9">
      <c r="F13" s="533" t="s">
        <v>73</v>
      </c>
      <c r="G13" s="534">
        <f>SUM(G4:G12)</f>
        <v>1129675377.27</v>
      </c>
    </row>
    <row r="14" spans="1:9">
      <c r="A14" s="526" t="s">
        <v>1925</v>
      </c>
      <c r="C14" s="550">
        <f>SUM(C15:C18)</f>
        <v>7621410.4199999999</v>
      </c>
      <c r="F14" s="536" t="s">
        <v>1930</v>
      </c>
      <c r="G14" s="537"/>
      <c r="I14" s="535"/>
    </row>
    <row r="15" spans="1:9">
      <c r="A15" s="552" t="s">
        <v>2113</v>
      </c>
      <c r="B15" s="549" t="s">
        <v>2033</v>
      </c>
      <c r="C15" s="553">
        <v>7046700.6699999999</v>
      </c>
      <c r="F15" s="538"/>
      <c r="G15" s="538"/>
    </row>
    <row r="16" spans="1:9" ht="26.25">
      <c r="A16" s="552" t="s">
        <v>2114</v>
      </c>
      <c r="B16" s="549" t="s">
        <v>2115</v>
      </c>
      <c r="C16" s="553">
        <v>523534.93</v>
      </c>
      <c r="F16" s="538"/>
      <c r="G16" s="538"/>
    </row>
    <row r="17" spans="1:7">
      <c r="A17" s="552" t="s">
        <v>2116</v>
      </c>
      <c r="B17" s="549" t="s">
        <v>2117</v>
      </c>
      <c r="C17" s="553">
        <v>50984.04</v>
      </c>
      <c r="F17" s="538"/>
      <c r="G17" s="538"/>
    </row>
    <row r="18" spans="1:7">
      <c r="A18" s="552" t="s">
        <v>1931</v>
      </c>
      <c r="B18" s="549" t="s">
        <v>1927</v>
      </c>
      <c r="C18" s="553">
        <v>190.78</v>
      </c>
      <c r="F18" s="538"/>
      <c r="G18" s="538"/>
    </row>
    <row r="19" spans="1:7">
      <c r="F19" s="538"/>
      <c r="G19" s="538"/>
    </row>
    <row r="20" spans="1:7">
      <c r="A20" s="526" t="s">
        <v>2118</v>
      </c>
      <c r="F20" s="538"/>
      <c r="G20" s="538"/>
    </row>
    <row r="21" spans="1:7">
      <c r="A21" s="552" t="s">
        <v>2119</v>
      </c>
      <c r="B21" s="549" t="s">
        <v>2120</v>
      </c>
      <c r="C21" s="550">
        <v>282276.13</v>
      </c>
      <c r="F21" s="538"/>
      <c r="G21" s="538"/>
    </row>
    <row r="22" spans="1:7">
      <c r="F22" s="538"/>
      <c r="G22" s="538"/>
    </row>
    <row r="23" spans="1:7">
      <c r="A23" s="548" t="s">
        <v>2121</v>
      </c>
      <c r="C23" s="550">
        <f>SUM(C24:C29)</f>
        <v>47955737.890000001</v>
      </c>
      <c r="F23" s="538"/>
      <c r="G23" s="538"/>
    </row>
    <row r="24" spans="1:7">
      <c r="A24" s="552" t="s">
        <v>1932</v>
      </c>
      <c r="B24" s="549" t="s">
        <v>1927</v>
      </c>
      <c r="C24" s="553">
        <v>47476466.609999999</v>
      </c>
      <c r="F24" s="538"/>
      <c r="G24" s="538"/>
    </row>
    <row r="25" spans="1:7">
      <c r="A25" s="552" t="s">
        <v>2122</v>
      </c>
      <c r="B25" s="549" t="s">
        <v>2123</v>
      </c>
      <c r="C25" s="553">
        <v>28206.21</v>
      </c>
      <c r="F25" s="538"/>
      <c r="G25" s="538"/>
    </row>
    <row r="26" spans="1:7">
      <c r="A26" s="552" t="s">
        <v>1940</v>
      </c>
      <c r="B26" s="549" t="s">
        <v>1927</v>
      </c>
      <c r="C26" s="553">
        <v>304031.7</v>
      </c>
      <c r="F26" s="538"/>
      <c r="G26" s="538"/>
    </row>
    <row r="27" spans="1:7">
      <c r="A27" s="552" t="s">
        <v>2124</v>
      </c>
      <c r="B27" s="549" t="s">
        <v>2125</v>
      </c>
      <c r="C27" s="553">
        <v>2322.2600000000002</v>
      </c>
      <c r="F27" s="538"/>
      <c r="G27" s="538"/>
    </row>
    <row r="28" spans="1:7">
      <c r="A28" s="552" t="s">
        <v>2126</v>
      </c>
      <c r="B28" s="549" t="s">
        <v>2127</v>
      </c>
      <c r="C28" s="553">
        <v>13878.13</v>
      </c>
      <c r="F28" s="538"/>
      <c r="G28" s="538"/>
    </row>
    <row r="29" spans="1:7">
      <c r="A29" s="552" t="s">
        <v>1943</v>
      </c>
      <c r="B29" s="549" t="s">
        <v>1927</v>
      </c>
      <c r="C29" s="553">
        <v>130832.98</v>
      </c>
      <c r="F29" s="538"/>
      <c r="G29" s="538"/>
    </row>
    <row r="30" spans="1:7">
      <c r="F30" s="538"/>
      <c r="G30" s="538"/>
    </row>
    <row r="31" spans="1:7">
      <c r="A31" s="548" t="s">
        <v>1944</v>
      </c>
      <c r="C31" s="550">
        <f>SUM(C32:C34)</f>
        <v>3045819.19</v>
      </c>
      <c r="F31" s="538"/>
      <c r="G31" s="538"/>
    </row>
    <row r="32" spans="1:7">
      <c r="A32" s="552" t="s">
        <v>2128</v>
      </c>
      <c r="B32" s="549" t="s">
        <v>1927</v>
      </c>
      <c r="C32" s="553">
        <v>1843472.53</v>
      </c>
      <c r="F32" s="538"/>
      <c r="G32" s="538"/>
    </row>
    <row r="33" spans="1:7">
      <c r="A33" s="552" t="s">
        <v>1945</v>
      </c>
      <c r="B33" s="549" t="s">
        <v>1927</v>
      </c>
      <c r="C33" s="553">
        <v>39420.959999999999</v>
      </c>
      <c r="F33" s="538"/>
      <c r="G33" s="538"/>
    </row>
    <row r="34" spans="1:7">
      <c r="A34" s="552" t="s">
        <v>1946</v>
      </c>
      <c r="B34" s="549" t="s">
        <v>1927</v>
      </c>
      <c r="C34" s="553">
        <v>1162925.7</v>
      </c>
    </row>
    <row r="36" spans="1:7">
      <c r="A36" s="548" t="s">
        <v>1947</v>
      </c>
      <c r="C36" s="550">
        <f>SUM(C37:C43)</f>
        <v>1633183.84</v>
      </c>
    </row>
    <row r="37" spans="1:7">
      <c r="A37" s="552" t="s">
        <v>2129</v>
      </c>
      <c r="B37" s="549" t="s">
        <v>1953</v>
      </c>
      <c r="C37" s="553">
        <v>51660.18</v>
      </c>
    </row>
    <row r="38" spans="1:7">
      <c r="A38" s="552" t="s">
        <v>2130</v>
      </c>
      <c r="B38" s="549" t="s">
        <v>1927</v>
      </c>
      <c r="C38" s="553">
        <v>997030.16</v>
      </c>
    </row>
    <row r="39" spans="1:7">
      <c r="A39" s="552" t="s">
        <v>1948</v>
      </c>
      <c r="B39" s="549" t="s">
        <v>1949</v>
      </c>
      <c r="C39" s="553">
        <v>459446.44</v>
      </c>
    </row>
    <row r="40" spans="1:7">
      <c r="A40" s="552" t="s">
        <v>1954</v>
      </c>
      <c r="B40" s="549" t="s">
        <v>1951</v>
      </c>
      <c r="C40" s="553">
        <v>81596.350000000006</v>
      </c>
    </row>
    <row r="41" spans="1:7">
      <c r="A41" s="552" t="s">
        <v>1957</v>
      </c>
      <c r="B41" s="549" t="s">
        <v>2131</v>
      </c>
      <c r="C41" s="553">
        <v>1012.18</v>
      </c>
    </row>
    <row r="42" spans="1:7">
      <c r="A42" s="552" t="s">
        <v>1958</v>
      </c>
      <c r="B42" s="549" t="s">
        <v>1953</v>
      </c>
      <c r="C42" s="553">
        <v>40574.769999999997</v>
      </c>
    </row>
    <row r="43" spans="1:7">
      <c r="A43" s="552" t="s">
        <v>1959</v>
      </c>
      <c r="B43" s="549" t="s">
        <v>1927</v>
      </c>
      <c r="C43" s="553">
        <v>1863.76</v>
      </c>
    </row>
    <row r="45" spans="1:7">
      <c r="A45" s="526" t="s">
        <v>1960</v>
      </c>
      <c r="C45" s="550">
        <f>SUM(C46:C55)</f>
        <v>258569203.59000003</v>
      </c>
    </row>
    <row r="46" spans="1:7">
      <c r="A46" s="552" t="s">
        <v>1961</v>
      </c>
      <c r="B46" s="549" t="s">
        <v>1962</v>
      </c>
      <c r="C46" s="553">
        <v>92228235.829999998</v>
      </c>
    </row>
    <row r="47" spans="1:7">
      <c r="A47" s="552" t="s">
        <v>2132</v>
      </c>
      <c r="B47" s="549" t="s">
        <v>2133</v>
      </c>
      <c r="C47" s="553">
        <v>29598496.98</v>
      </c>
    </row>
    <row r="48" spans="1:7">
      <c r="A48" s="552" t="s">
        <v>1963</v>
      </c>
      <c r="B48" s="549" t="s">
        <v>1922</v>
      </c>
      <c r="C48" s="553">
        <v>69674686.420000002</v>
      </c>
    </row>
    <row r="49" spans="1:3">
      <c r="A49" s="552" t="s">
        <v>1964</v>
      </c>
      <c r="B49" s="549" t="s">
        <v>1922</v>
      </c>
      <c r="C49" s="553">
        <v>177574.64</v>
      </c>
    </row>
    <row r="50" spans="1:3">
      <c r="A50" s="552" t="s">
        <v>1965</v>
      </c>
      <c r="B50" s="549" t="s">
        <v>1966</v>
      </c>
      <c r="C50" s="553">
        <v>28653751.5</v>
      </c>
    </row>
    <row r="51" spans="1:3">
      <c r="A51" s="552" t="s">
        <v>2134</v>
      </c>
      <c r="B51" s="549" t="s">
        <v>2135</v>
      </c>
      <c r="C51" s="553">
        <v>8907036.2899999991</v>
      </c>
    </row>
    <row r="52" spans="1:3">
      <c r="A52" s="552" t="s">
        <v>1967</v>
      </c>
      <c r="B52" s="549" t="s">
        <v>1968</v>
      </c>
      <c r="C52" s="553">
        <v>19666443.829999998</v>
      </c>
    </row>
    <row r="53" spans="1:3">
      <c r="A53" s="552" t="s">
        <v>1969</v>
      </c>
      <c r="B53" s="549" t="s">
        <v>1970</v>
      </c>
      <c r="C53" s="553">
        <v>8881320.1799999997</v>
      </c>
    </row>
    <row r="54" spans="1:3">
      <c r="A54" s="552" t="s">
        <v>1971</v>
      </c>
      <c r="B54" s="549" t="s">
        <v>1972</v>
      </c>
      <c r="C54" s="553">
        <v>760982.09</v>
      </c>
    </row>
    <row r="55" spans="1:3">
      <c r="A55" s="552" t="s">
        <v>1973</v>
      </c>
      <c r="B55" s="549" t="s">
        <v>1974</v>
      </c>
      <c r="C55" s="553">
        <v>20675.830000000002</v>
      </c>
    </row>
    <row r="57" spans="1:3">
      <c r="A57" s="526" t="s">
        <v>1975</v>
      </c>
      <c r="C57" s="550">
        <f>SUM(C58:C64)</f>
        <v>50635655.860000007</v>
      </c>
    </row>
    <row r="58" spans="1:3">
      <c r="A58" s="552" t="s">
        <v>2136</v>
      </c>
      <c r="B58" s="549" t="s">
        <v>1949</v>
      </c>
      <c r="C58" s="553">
        <v>204368.88</v>
      </c>
    </row>
    <row r="59" spans="1:3" ht="26.25">
      <c r="A59" s="552" t="s">
        <v>2137</v>
      </c>
      <c r="B59" s="549" t="s">
        <v>1976</v>
      </c>
      <c r="C59" s="553">
        <v>7767643.1100000003</v>
      </c>
    </row>
    <row r="60" spans="1:3" ht="102.75">
      <c r="A60" s="552" t="s">
        <v>1977</v>
      </c>
      <c r="B60" s="549" t="s">
        <v>1978</v>
      </c>
      <c r="C60" s="553">
        <v>25771145.550000001</v>
      </c>
    </row>
    <row r="61" spans="1:3" ht="39">
      <c r="A61" s="552" t="s">
        <v>1979</v>
      </c>
      <c r="B61" s="549" t="s">
        <v>1980</v>
      </c>
      <c r="C61" s="553">
        <v>363497.52</v>
      </c>
    </row>
    <row r="62" spans="1:3">
      <c r="A62" s="552" t="s">
        <v>1981</v>
      </c>
      <c r="B62" s="549" t="s">
        <v>1982</v>
      </c>
      <c r="C62" s="553">
        <v>15088246.32</v>
      </c>
    </row>
    <row r="63" spans="1:3">
      <c r="A63" s="552" t="s">
        <v>1983</v>
      </c>
      <c r="B63" s="549" t="s">
        <v>1984</v>
      </c>
      <c r="C63" s="553">
        <v>3205.89</v>
      </c>
    </row>
    <row r="64" spans="1:3">
      <c r="A64" s="552" t="s">
        <v>1985</v>
      </c>
      <c r="B64" s="549" t="s">
        <v>1927</v>
      </c>
      <c r="C64" s="553">
        <v>1437548.59</v>
      </c>
    </row>
    <row r="66" spans="1:3">
      <c r="A66" s="526" t="s">
        <v>2138</v>
      </c>
    </row>
    <row r="67" spans="1:3">
      <c r="A67" s="552" t="s">
        <v>1987</v>
      </c>
      <c r="B67" s="549" t="s">
        <v>1986</v>
      </c>
      <c r="C67" s="550">
        <v>3053.83</v>
      </c>
    </row>
    <row r="69" spans="1:3">
      <c r="A69" s="526" t="s">
        <v>1988</v>
      </c>
      <c r="C69" s="550">
        <f>SUM(C70:C101)</f>
        <v>23353746.190000005</v>
      </c>
    </row>
    <row r="70" spans="1:3" ht="26.25">
      <c r="A70" s="552" t="s">
        <v>1989</v>
      </c>
      <c r="B70" s="549" t="s">
        <v>1990</v>
      </c>
      <c r="C70" s="553">
        <v>510118.67</v>
      </c>
    </row>
    <row r="71" spans="1:3" ht="26.25">
      <c r="A71" s="552" t="s">
        <v>1991</v>
      </c>
      <c r="B71" s="549" t="s">
        <v>1992</v>
      </c>
      <c r="C71" s="553">
        <v>3268471.5</v>
      </c>
    </row>
    <row r="72" spans="1:3" ht="26.25">
      <c r="A72" s="552" t="s">
        <v>1993</v>
      </c>
      <c r="B72" s="549" t="s">
        <v>1994</v>
      </c>
      <c r="C72" s="553">
        <v>256569.75</v>
      </c>
    </row>
    <row r="73" spans="1:3" ht="26.25">
      <c r="A73" s="552" t="s">
        <v>1995</v>
      </c>
      <c r="B73" s="549" t="s">
        <v>1996</v>
      </c>
      <c r="C73" s="553">
        <v>479927.39</v>
      </c>
    </row>
    <row r="74" spans="1:3">
      <c r="A74" s="552" t="s">
        <v>1997</v>
      </c>
      <c r="B74" s="549" t="s">
        <v>1998</v>
      </c>
      <c r="C74" s="553">
        <v>21093.759999999998</v>
      </c>
    </row>
    <row r="75" spans="1:3">
      <c r="A75" s="552" t="s">
        <v>1999</v>
      </c>
      <c r="B75" s="549" t="s">
        <v>1922</v>
      </c>
      <c r="C75" s="553">
        <v>2619686.2599999998</v>
      </c>
    </row>
    <row r="76" spans="1:3">
      <c r="A76" s="552" t="s">
        <v>2000</v>
      </c>
      <c r="B76" s="549" t="s">
        <v>2001</v>
      </c>
      <c r="C76" s="553">
        <v>35847.17</v>
      </c>
    </row>
    <row r="77" spans="1:3">
      <c r="A77" s="552" t="s">
        <v>2002</v>
      </c>
      <c r="B77" s="549" t="s">
        <v>2003</v>
      </c>
      <c r="C77" s="553">
        <v>1128886.81</v>
      </c>
    </row>
    <row r="78" spans="1:3">
      <c r="A78" s="552" t="s">
        <v>2004</v>
      </c>
      <c r="B78" s="549" t="s">
        <v>2005</v>
      </c>
      <c r="C78" s="553">
        <v>739536.56</v>
      </c>
    </row>
    <row r="79" spans="1:3">
      <c r="A79" s="552" t="s">
        <v>2006</v>
      </c>
      <c r="B79" s="549" t="s">
        <v>2007</v>
      </c>
      <c r="C79" s="553">
        <v>733641.82</v>
      </c>
    </row>
    <row r="80" spans="1:3">
      <c r="A80" s="552" t="s">
        <v>2139</v>
      </c>
      <c r="B80" s="549" t="s">
        <v>2140</v>
      </c>
      <c r="C80" s="553">
        <v>323999.64</v>
      </c>
    </row>
    <row r="81" spans="1:3">
      <c r="A81" s="552" t="s">
        <v>2008</v>
      </c>
      <c r="B81" s="549" t="s">
        <v>2009</v>
      </c>
      <c r="C81" s="553">
        <v>38249.910000000003</v>
      </c>
    </row>
    <row r="82" spans="1:3">
      <c r="A82" s="552" t="s">
        <v>2141</v>
      </c>
      <c r="B82" s="549" t="s">
        <v>2142</v>
      </c>
      <c r="C82" s="553">
        <v>718775.71</v>
      </c>
    </row>
    <row r="83" spans="1:3">
      <c r="A83" s="552" t="s">
        <v>2010</v>
      </c>
      <c r="B83" s="549" t="s">
        <v>1922</v>
      </c>
      <c r="C83" s="553">
        <v>1064038.8700000001</v>
      </c>
    </row>
    <row r="84" spans="1:3">
      <c r="A84" s="552" t="s">
        <v>2143</v>
      </c>
      <c r="B84" s="549" t="s">
        <v>1927</v>
      </c>
      <c r="C84" s="553">
        <v>436286.59</v>
      </c>
    </row>
    <row r="85" spans="1:3">
      <c r="A85" s="552" t="s">
        <v>2011</v>
      </c>
      <c r="B85" s="549" t="s">
        <v>1927</v>
      </c>
      <c r="C85" s="553">
        <v>554660.06000000006</v>
      </c>
    </row>
    <row r="86" spans="1:3">
      <c r="A86" s="552" t="s">
        <v>2012</v>
      </c>
      <c r="B86" s="549" t="s">
        <v>2013</v>
      </c>
      <c r="C86" s="553">
        <v>588420.43000000005</v>
      </c>
    </row>
    <row r="87" spans="1:3">
      <c r="A87" s="552" t="s">
        <v>2014</v>
      </c>
      <c r="B87" s="549" t="s">
        <v>2015</v>
      </c>
      <c r="C87" s="553">
        <v>175516.84</v>
      </c>
    </row>
    <row r="88" spans="1:3">
      <c r="A88" s="552" t="s">
        <v>2016</v>
      </c>
      <c r="B88" s="549" t="s">
        <v>1922</v>
      </c>
      <c r="C88" s="553">
        <v>394461.83</v>
      </c>
    </row>
    <row r="89" spans="1:3">
      <c r="A89" s="552" t="s">
        <v>2017</v>
      </c>
      <c r="B89" s="549" t="s">
        <v>1922</v>
      </c>
      <c r="C89" s="553">
        <v>1040703.38</v>
      </c>
    </row>
    <row r="90" spans="1:3">
      <c r="A90" s="552" t="s">
        <v>2018</v>
      </c>
      <c r="B90" s="549" t="s">
        <v>2019</v>
      </c>
      <c r="C90" s="553">
        <v>348273.81</v>
      </c>
    </row>
    <row r="91" spans="1:3">
      <c r="A91" s="552" t="s">
        <v>2020</v>
      </c>
      <c r="B91" s="549" t="s">
        <v>1922</v>
      </c>
      <c r="C91" s="553">
        <v>1178140.6200000001</v>
      </c>
    </row>
    <row r="92" spans="1:3">
      <c r="A92" s="552" t="s">
        <v>2021</v>
      </c>
      <c r="B92" s="549" t="s">
        <v>2022</v>
      </c>
      <c r="C92" s="553">
        <v>786373.93</v>
      </c>
    </row>
    <row r="93" spans="1:3" ht="26.25">
      <c r="A93" s="552" t="s">
        <v>2144</v>
      </c>
      <c r="B93" s="549" t="s">
        <v>2029</v>
      </c>
      <c r="C93" s="553">
        <v>195.08</v>
      </c>
    </row>
    <row r="94" spans="1:3">
      <c r="A94" s="552" t="s">
        <v>2023</v>
      </c>
      <c r="B94" s="549" t="s">
        <v>2024</v>
      </c>
      <c r="C94" s="553">
        <v>163706.67000000001</v>
      </c>
    </row>
    <row r="95" spans="1:3" ht="26.25">
      <c r="A95" s="552" t="s">
        <v>2025</v>
      </c>
      <c r="B95" s="549" t="s">
        <v>2026</v>
      </c>
      <c r="C95" s="553">
        <v>130464.96000000001</v>
      </c>
    </row>
    <row r="96" spans="1:3">
      <c r="A96" s="552" t="s">
        <v>2027</v>
      </c>
      <c r="B96" s="549" t="s">
        <v>1927</v>
      </c>
      <c r="C96" s="553">
        <v>659720.76</v>
      </c>
    </row>
    <row r="97" spans="1:3" ht="26.25">
      <c r="A97" s="552" t="s">
        <v>2028</v>
      </c>
      <c r="B97" s="549" t="s">
        <v>2029</v>
      </c>
      <c r="C97" s="553">
        <v>598.66</v>
      </c>
    </row>
    <row r="98" spans="1:3">
      <c r="A98" s="552" t="s">
        <v>2030</v>
      </c>
      <c r="B98" s="549" t="s">
        <v>2024</v>
      </c>
      <c r="C98" s="553">
        <v>18118.07</v>
      </c>
    </row>
    <row r="99" spans="1:3" ht="26.25">
      <c r="A99" s="552" t="s">
        <v>2145</v>
      </c>
      <c r="B99" s="549" t="s">
        <v>2026</v>
      </c>
      <c r="C99" s="553">
        <v>1253832.5900000001</v>
      </c>
    </row>
    <row r="100" spans="1:3">
      <c r="A100" s="552" t="s">
        <v>2146</v>
      </c>
      <c r="B100" s="549" t="s">
        <v>2147</v>
      </c>
      <c r="C100" s="553">
        <v>1690120.79</v>
      </c>
    </row>
    <row r="101" spans="1:3">
      <c r="A101" s="552" t="s">
        <v>2031</v>
      </c>
      <c r="B101" s="549" t="s">
        <v>1927</v>
      </c>
      <c r="C101" s="553">
        <v>1995307.3</v>
      </c>
    </row>
    <row r="103" spans="1:3">
      <c r="A103" s="554" t="s">
        <v>2148</v>
      </c>
      <c r="B103" s="555"/>
      <c r="C103" s="556">
        <f>SUM(C104)</f>
        <v>654587.47</v>
      </c>
    </row>
    <row r="104" spans="1:3">
      <c r="A104" s="538">
        <v>4701000000</v>
      </c>
      <c r="B104" s="555" t="s">
        <v>2149</v>
      </c>
      <c r="C104" s="557">
        <v>654587.47</v>
      </c>
    </row>
    <row r="105" spans="1:3">
      <c r="A105" s="538"/>
      <c r="B105" s="555"/>
      <c r="C105" s="557"/>
    </row>
    <row r="106" spans="1:3">
      <c r="A106" s="540" t="s">
        <v>2032</v>
      </c>
      <c r="B106" s="540"/>
      <c r="C106" s="558">
        <f>SUM(C107:C109)</f>
        <v>85794614.049999997</v>
      </c>
    </row>
    <row r="107" spans="1:3" ht="27" customHeight="1">
      <c r="A107" s="538">
        <v>4703110000</v>
      </c>
      <c r="B107" s="555" t="s">
        <v>2033</v>
      </c>
      <c r="C107" s="557">
        <v>4706273.55</v>
      </c>
    </row>
    <row r="108" spans="1:3">
      <c r="A108" s="538">
        <v>4703210000</v>
      </c>
      <c r="B108" s="555" t="s">
        <v>2033</v>
      </c>
      <c r="C108" s="557">
        <v>19895436.419999998</v>
      </c>
    </row>
    <row r="109" spans="1:3">
      <c r="A109" s="538">
        <v>4703290000</v>
      </c>
      <c r="B109" s="555" t="s">
        <v>2034</v>
      </c>
      <c r="C109" s="557">
        <v>61192904.079999998</v>
      </c>
    </row>
    <row r="110" spans="1:3">
      <c r="A110" s="538"/>
      <c r="B110" s="555"/>
      <c r="C110" s="557"/>
    </row>
    <row r="111" spans="1:3">
      <c r="A111" s="554" t="s">
        <v>2150</v>
      </c>
      <c r="B111" s="555"/>
      <c r="C111" s="556">
        <f>SUM(C112:C116)</f>
        <v>1036143.6100000001</v>
      </c>
    </row>
    <row r="112" spans="1:3">
      <c r="A112" s="538">
        <v>4704290000</v>
      </c>
      <c r="B112" s="555" t="s">
        <v>2034</v>
      </c>
      <c r="C112" s="557">
        <v>705429.07000000007</v>
      </c>
    </row>
    <row r="113" spans="1:3" ht="30">
      <c r="A113" s="538">
        <v>4706200000</v>
      </c>
      <c r="B113" s="555" t="s">
        <v>2151</v>
      </c>
      <c r="C113" s="557">
        <v>40325.800000000003</v>
      </c>
    </row>
    <row r="114" spans="1:3">
      <c r="A114" s="538">
        <v>4706910000</v>
      </c>
      <c r="B114" s="555" t="s">
        <v>2152</v>
      </c>
      <c r="C114" s="557">
        <v>2306.61</v>
      </c>
    </row>
    <row r="115" spans="1:3">
      <c r="A115" s="538">
        <v>4706920000</v>
      </c>
      <c r="B115" s="555" t="s">
        <v>2153</v>
      </c>
      <c r="C115" s="557">
        <v>282882.83999999997</v>
      </c>
    </row>
    <row r="116" spans="1:3" ht="30">
      <c r="A116" s="538">
        <v>4706930000</v>
      </c>
      <c r="B116" s="555" t="s">
        <v>2154</v>
      </c>
      <c r="C116" s="557">
        <v>5199.29</v>
      </c>
    </row>
    <row r="117" spans="1:3">
      <c r="A117" s="538"/>
      <c r="B117" s="555"/>
      <c r="C117" s="557"/>
    </row>
    <row r="118" spans="1:3">
      <c r="A118" s="526" t="s">
        <v>2155</v>
      </c>
      <c r="B118" s="555"/>
      <c r="C118" s="556">
        <f>SUM(C119:C122)</f>
        <v>18648988.620000001</v>
      </c>
    </row>
    <row r="119" spans="1:3">
      <c r="A119" s="538">
        <v>4707100000</v>
      </c>
      <c r="B119" s="555" t="s">
        <v>2156</v>
      </c>
      <c r="C119" s="557">
        <v>12508375.629999999</v>
      </c>
    </row>
    <row r="120" spans="1:3" ht="30">
      <c r="A120" s="538">
        <v>4707200000</v>
      </c>
      <c r="B120" s="555" t="s">
        <v>2037</v>
      </c>
      <c r="C120" s="557">
        <v>5447990.0800000001</v>
      </c>
    </row>
    <row r="121" spans="1:3" ht="45">
      <c r="A121" s="538">
        <v>4707300000</v>
      </c>
      <c r="B121" s="555" t="s">
        <v>2157</v>
      </c>
      <c r="C121" s="557">
        <v>20092.93</v>
      </c>
    </row>
    <row r="122" spans="1:3">
      <c r="A122" s="538">
        <v>4707900000</v>
      </c>
      <c r="B122" s="555" t="s">
        <v>2038</v>
      </c>
      <c r="C122" s="557">
        <v>672529.98</v>
      </c>
    </row>
    <row r="123" spans="1:3">
      <c r="A123" s="538"/>
      <c r="B123" s="555"/>
      <c r="C123" s="557"/>
    </row>
    <row r="124" spans="1:3">
      <c r="A124" s="542" t="s">
        <v>2039</v>
      </c>
      <c r="B124" s="527"/>
      <c r="C124" s="528">
        <f>SUM(C125:C271)</f>
        <v>532453530.05000007</v>
      </c>
    </row>
    <row r="125" spans="1:3">
      <c r="A125" s="559" t="s">
        <v>2158</v>
      </c>
      <c r="B125" s="560" t="s">
        <v>2040</v>
      </c>
      <c r="C125" s="561">
        <v>12663014.650000004</v>
      </c>
    </row>
    <row r="126" spans="1:3">
      <c r="A126" s="562" t="s">
        <v>2159</v>
      </c>
      <c r="B126" s="560" t="s">
        <v>2041</v>
      </c>
      <c r="C126" s="561">
        <v>13289.93</v>
      </c>
    </row>
    <row r="127" spans="1:3" ht="60">
      <c r="A127" s="562" t="s">
        <v>2160</v>
      </c>
      <c r="B127" s="560" t="s">
        <v>2161</v>
      </c>
      <c r="C127" s="561">
        <v>20620</v>
      </c>
    </row>
    <row r="128" spans="1:3">
      <c r="A128" s="562" t="s">
        <v>2162</v>
      </c>
      <c r="B128" s="560" t="s">
        <v>1922</v>
      </c>
      <c r="C128" s="561">
        <v>51609.619999999995</v>
      </c>
    </row>
    <row r="129" spans="1:3">
      <c r="A129" s="562" t="s">
        <v>2163</v>
      </c>
      <c r="B129" s="560" t="s">
        <v>1922</v>
      </c>
      <c r="C129" s="561">
        <v>936863.70000000007</v>
      </c>
    </row>
    <row r="130" spans="1:3">
      <c r="A130" s="562" t="s">
        <v>2164</v>
      </c>
      <c r="B130" s="560" t="s">
        <v>1922</v>
      </c>
      <c r="C130" s="561">
        <v>151561.18</v>
      </c>
    </row>
    <row r="131" spans="1:3">
      <c r="A131" s="562" t="s">
        <v>2165</v>
      </c>
      <c r="B131" s="560" t="s">
        <v>2043</v>
      </c>
      <c r="C131" s="561">
        <v>87686.12000000001</v>
      </c>
    </row>
    <row r="132" spans="1:3">
      <c r="A132" s="562" t="s">
        <v>2166</v>
      </c>
      <c r="B132" s="560" t="s">
        <v>1922</v>
      </c>
      <c r="C132" s="561">
        <v>28583735.929999996</v>
      </c>
    </row>
    <row r="133" spans="1:3">
      <c r="A133" s="562" t="s">
        <v>2167</v>
      </c>
      <c r="B133" s="560" t="s">
        <v>1922</v>
      </c>
      <c r="C133" s="561">
        <v>3768.96</v>
      </c>
    </row>
    <row r="134" spans="1:3">
      <c r="A134" s="562" t="s">
        <v>2168</v>
      </c>
      <c r="B134" s="560" t="s">
        <v>2043</v>
      </c>
      <c r="C134" s="561">
        <v>35199.25</v>
      </c>
    </row>
    <row r="135" spans="1:3">
      <c r="A135" s="562" t="s">
        <v>2169</v>
      </c>
      <c r="B135" s="560" t="s">
        <v>1922</v>
      </c>
      <c r="C135" s="561">
        <v>46852757.810000002</v>
      </c>
    </row>
    <row r="136" spans="1:3">
      <c r="A136" s="562" t="s">
        <v>2170</v>
      </c>
      <c r="B136" s="560" t="s">
        <v>1922</v>
      </c>
      <c r="C136" s="561">
        <v>112247.03999999999</v>
      </c>
    </row>
    <row r="137" spans="1:3">
      <c r="A137" s="562" t="s">
        <v>2171</v>
      </c>
      <c r="B137" s="560" t="s">
        <v>2043</v>
      </c>
      <c r="C137" s="561">
        <v>215469.35</v>
      </c>
    </row>
    <row r="138" spans="1:3">
      <c r="A138" s="562" t="s">
        <v>2172</v>
      </c>
      <c r="B138" s="560" t="s">
        <v>1922</v>
      </c>
      <c r="C138" s="561">
        <v>12572287.159999998</v>
      </c>
    </row>
    <row r="139" spans="1:3" ht="60">
      <c r="A139" s="562" t="s">
        <v>2173</v>
      </c>
      <c r="B139" s="560" t="s">
        <v>2174</v>
      </c>
      <c r="C139" s="561">
        <v>8591.0300000000007</v>
      </c>
    </row>
    <row r="140" spans="1:3">
      <c r="A140" s="562" t="s">
        <v>2175</v>
      </c>
      <c r="B140" s="560" t="s">
        <v>1922</v>
      </c>
      <c r="C140" s="561">
        <v>91942.31</v>
      </c>
    </row>
    <row r="141" spans="1:3" ht="90">
      <c r="A141" s="562" t="s">
        <v>2176</v>
      </c>
      <c r="B141" s="560" t="s">
        <v>2044</v>
      </c>
      <c r="C141" s="561">
        <v>179535.8</v>
      </c>
    </row>
    <row r="142" spans="1:3">
      <c r="A142" s="562" t="s">
        <v>2177</v>
      </c>
      <c r="B142" s="560" t="s">
        <v>1922</v>
      </c>
      <c r="C142" s="561">
        <v>763302.11</v>
      </c>
    </row>
    <row r="143" spans="1:3" ht="45">
      <c r="A143" s="562" t="s">
        <v>2178</v>
      </c>
      <c r="B143" s="560" t="s">
        <v>2179</v>
      </c>
      <c r="C143" s="561">
        <v>836934.25</v>
      </c>
    </row>
    <row r="144" spans="1:3" ht="30">
      <c r="A144" s="562" t="s">
        <v>2180</v>
      </c>
      <c r="B144" s="560" t="s">
        <v>2181</v>
      </c>
      <c r="C144" s="561">
        <v>197012.59</v>
      </c>
    </row>
    <row r="145" spans="1:3">
      <c r="A145" s="562" t="s">
        <v>2182</v>
      </c>
      <c r="B145" s="560" t="s">
        <v>1922</v>
      </c>
      <c r="C145" s="561">
        <v>42241.100000000006</v>
      </c>
    </row>
    <row r="146" spans="1:3">
      <c r="A146" s="562" t="s">
        <v>2183</v>
      </c>
      <c r="B146" s="560" t="s">
        <v>1922</v>
      </c>
      <c r="C146" s="561">
        <v>873.21</v>
      </c>
    </row>
    <row r="147" spans="1:3">
      <c r="A147" s="562" t="s">
        <v>2184</v>
      </c>
      <c r="B147" s="560" t="s">
        <v>1922</v>
      </c>
      <c r="C147" s="561">
        <v>353757.27999999997</v>
      </c>
    </row>
    <row r="148" spans="1:3">
      <c r="A148" s="562" t="s">
        <v>2185</v>
      </c>
      <c r="B148" s="560" t="s">
        <v>2046</v>
      </c>
      <c r="C148" s="561">
        <v>4226293.08</v>
      </c>
    </row>
    <row r="149" spans="1:3">
      <c r="A149" s="562" t="s">
        <v>2186</v>
      </c>
      <c r="B149" s="560" t="s">
        <v>1922</v>
      </c>
      <c r="C149" s="561">
        <v>34391146.219999999</v>
      </c>
    </row>
    <row r="150" spans="1:3">
      <c r="A150" s="562" t="s">
        <v>2187</v>
      </c>
      <c r="B150" s="560" t="s">
        <v>2188</v>
      </c>
      <c r="C150" s="561">
        <v>34373185.020000003</v>
      </c>
    </row>
    <row r="151" spans="1:3">
      <c r="A151" s="562" t="s">
        <v>2189</v>
      </c>
      <c r="B151" s="560" t="s">
        <v>1922</v>
      </c>
      <c r="C151" s="561">
        <v>9745592.9800000004</v>
      </c>
    </row>
    <row r="152" spans="1:3">
      <c r="A152" s="562" t="s">
        <v>2190</v>
      </c>
      <c r="B152" s="560" t="s">
        <v>2047</v>
      </c>
      <c r="C152" s="561">
        <v>42620992.910000004</v>
      </c>
    </row>
    <row r="153" spans="1:3">
      <c r="A153" s="562" t="s">
        <v>2191</v>
      </c>
      <c r="B153" s="560" t="s">
        <v>1922</v>
      </c>
      <c r="C153" s="561">
        <v>4117397.26</v>
      </c>
    </row>
    <row r="154" spans="1:3">
      <c r="A154" s="562" t="s">
        <v>2192</v>
      </c>
      <c r="B154" s="560" t="s">
        <v>2048</v>
      </c>
      <c r="C154" s="561">
        <v>6954.75</v>
      </c>
    </row>
    <row r="155" spans="1:3">
      <c r="A155" s="562" t="s">
        <v>2193</v>
      </c>
      <c r="B155" s="560" t="s">
        <v>1922</v>
      </c>
      <c r="C155" s="561">
        <v>4563664.7699999996</v>
      </c>
    </row>
    <row r="156" spans="1:3">
      <c r="A156" s="562" t="s">
        <v>2194</v>
      </c>
      <c r="B156" s="560" t="s">
        <v>1922</v>
      </c>
      <c r="C156" s="561">
        <v>2061196.0699999998</v>
      </c>
    </row>
    <row r="157" spans="1:3" ht="30">
      <c r="A157" s="562" t="s">
        <v>2195</v>
      </c>
      <c r="B157" s="560" t="s">
        <v>2049</v>
      </c>
      <c r="C157" s="561">
        <v>555311.20000000007</v>
      </c>
    </row>
    <row r="158" spans="1:3">
      <c r="A158" s="562" t="s">
        <v>2196</v>
      </c>
      <c r="B158" s="560" t="s">
        <v>2048</v>
      </c>
      <c r="C158" s="561">
        <v>64984.49</v>
      </c>
    </row>
    <row r="159" spans="1:3">
      <c r="A159" s="562" t="s">
        <v>2197</v>
      </c>
      <c r="B159" s="560" t="s">
        <v>1922</v>
      </c>
      <c r="C159" s="561">
        <v>57168.03</v>
      </c>
    </row>
    <row r="160" spans="1:3" ht="45">
      <c r="A160" s="562" t="s">
        <v>2198</v>
      </c>
      <c r="B160" s="560" t="s">
        <v>2199</v>
      </c>
      <c r="C160" s="561">
        <v>1077.1600000000001</v>
      </c>
    </row>
    <row r="161" spans="1:3">
      <c r="A161" s="562" t="s">
        <v>2200</v>
      </c>
      <c r="B161" s="560" t="s">
        <v>1922</v>
      </c>
      <c r="C161" s="561">
        <v>26133.870000000003</v>
      </c>
    </row>
    <row r="162" spans="1:3">
      <c r="A162" s="562" t="s">
        <v>2201</v>
      </c>
      <c r="B162" s="560" t="s">
        <v>2048</v>
      </c>
      <c r="C162" s="561">
        <v>46778.559999999998</v>
      </c>
    </row>
    <row r="163" spans="1:3">
      <c r="A163" s="562" t="s">
        <v>2202</v>
      </c>
      <c r="B163" s="560" t="s">
        <v>1922</v>
      </c>
      <c r="C163" s="561">
        <v>346702.31000000006</v>
      </c>
    </row>
    <row r="164" spans="1:3">
      <c r="A164" s="562" t="s">
        <v>2203</v>
      </c>
      <c r="B164" s="560" t="s">
        <v>1922</v>
      </c>
      <c r="C164" s="561">
        <v>2306323.4000000004</v>
      </c>
    </row>
    <row r="165" spans="1:3">
      <c r="A165" s="562" t="s">
        <v>2204</v>
      </c>
      <c r="B165" s="560" t="s">
        <v>2205</v>
      </c>
      <c r="C165" s="561">
        <v>15526297.09</v>
      </c>
    </row>
    <row r="166" spans="1:3">
      <c r="A166" s="562" t="s">
        <v>2206</v>
      </c>
      <c r="B166" s="560" t="s">
        <v>1922</v>
      </c>
      <c r="C166" s="561">
        <v>4362039.370000001</v>
      </c>
    </row>
    <row r="167" spans="1:3">
      <c r="A167" s="562" t="s">
        <v>2207</v>
      </c>
      <c r="B167" s="560" t="s">
        <v>2051</v>
      </c>
      <c r="C167" s="561">
        <v>14675007.150000002</v>
      </c>
    </row>
    <row r="168" spans="1:3" ht="30">
      <c r="A168" s="562" t="s">
        <v>2208</v>
      </c>
      <c r="B168" s="560" t="s">
        <v>2050</v>
      </c>
      <c r="C168" s="561">
        <v>1524188.04</v>
      </c>
    </row>
    <row r="169" spans="1:3">
      <c r="A169" s="562" t="s">
        <v>2209</v>
      </c>
      <c r="B169" s="560" t="s">
        <v>1922</v>
      </c>
      <c r="C169" s="561">
        <v>6649794.1999999993</v>
      </c>
    </row>
    <row r="170" spans="1:3">
      <c r="A170" s="562" t="s">
        <v>2210</v>
      </c>
      <c r="B170" s="560" t="s">
        <v>2052</v>
      </c>
      <c r="C170" s="561">
        <v>365310.13</v>
      </c>
    </row>
    <row r="171" spans="1:3" ht="30">
      <c r="A171" s="562" t="s">
        <v>2211</v>
      </c>
      <c r="B171" s="560" t="s">
        <v>2053</v>
      </c>
      <c r="C171" s="561">
        <v>143.97</v>
      </c>
    </row>
    <row r="172" spans="1:3">
      <c r="A172" s="562" t="s">
        <v>2212</v>
      </c>
      <c r="B172" s="560" t="s">
        <v>1922</v>
      </c>
      <c r="C172" s="561">
        <v>716668.42</v>
      </c>
    </row>
    <row r="173" spans="1:3">
      <c r="A173" s="562" t="s">
        <v>2213</v>
      </c>
      <c r="B173" s="560" t="s">
        <v>2214</v>
      </c>
      <c r="C173" s="561">
        <v>51643.329999999994</v>
      </c>
    </row>
    <row r="174" spans="1:3" ht="30">
      <c r="A174" s="562" t="s">
        <v>2215</v>
      </c>
      <c r="B174" s="560" t="s">
        <v>2049</v>
      </c>
      <c r="C174" s="561">
        <v>579675.02</v>
      </c>
    </row>
    <row r="175" spans="1:3">
      <c r="A175" s="562" t="s">
        <v>2216</v>
      </c>
      <c r="B175" s="560" t="s">
        <v>2217</v>
      </c>
      <c r="C175" s="561">
        <v>53290.11</v>
      </c>
    </row>
    <row r="176" spans="1:3" ht="30">
      <c r="A176" s="562" t="s">
        <v>2218</v>
      </c>
      <c r="B176" s="560" t="s">
        <v>2219</v>
      </c>
      <c r="C176" s="561">
        <v>476749.97000000003</v>
      </c>
    </row>
    <row r="177" spans="1:3">
      <c r="A177" s="562" t="s">
        <v>2220</v>
      </c>
      <c r="B177" s="560" t="s">
        <v>2221</v>
      </c>
      <c r="C177" s="561">
        <v>12914.95</v>
      </c>
    </row>
    <row r="178" spans="1:3">
      <c r="A178" s="562" t="s">
        <v>2222</v>
      </c>
      <c r="B178" s="560" t="s">
        <v>1922</v>
      </c>
      <c r="C178" s="561">
        <v>3203846.34</v>
      </c>
    </row>
    <row r="179" spans="1:3">
      <c r="A179" s="562" t="s">
        <v>2223</v>
      </c>
      <c r="B179" s="560" t="s">
        <v>2217</v>
      </c>
      <c r="C179" s="561">
        <v>16403.93</v>
      </c>
    </row>
    <row r="180" spans="1:3" ht="30">
      <c r="A180" s="562" t="s">
        <v>2224</v>
      </c>
      <c r="B180" s="560" t="s">
        <v>2219</v>
      </c>
      <c r="C180" s="561">
        <v>884184.24</v>
      </c>
    </row>
    <row r="181" spans="1:3">
      <c r="A181" s="562" t="s">
        <v>2225</v>
      </c>
      <c r="B181" s="560" t="s">
        <v>1922</v>
      </c>
      <c r="C181" s="561">
        <v>9548492.6500000004</v>
      </c>
    </row>
    <row r="182" spans="1:3">
      <c r="A182" s="562" t="s">
        <v>2226</v>
      </c>
      <c r="B182" s="560" t="s">
        <v>2217</v>
      </c>
      <c r="C182" s="561">
        <v>196256.4</v>
      </c>
    </row>
    <row r="183" spans="1:3" ht="30">
      <c r="A183" s="562" t="s">
        <v>2227</v>
      </c>
      <c r="B183" s="560" t="s">
        <v>2219</v>
      </c>
      <c r="C183" s="561">
        <v>119447.7</v>
      </c>
    </row>
    <row r="184" spans="1:3">
      <c r="A184" s="562" t="s">
        <v>2228</v>
      </c>
      <c r="B184" s="560" t="s">
        <v>2229</v>
      </c>
      <c r="C184" s="561">
        <v>50235.07</v>
      </c>
    </row>
    <row r="185" spans="1:3">
      <c r="A185" s="562" t="s">
        <v>2230</v>
      </c>
      <c r="B185" s="560" t="s">
        <v>1922</v>
      </c>
      <c r="C185" s="561">
        <v>157557</v>
      </c>
    </row>
    <row r="186" spans="1:3">
      <c r="A186" s="562" t="s">
        <v>2231</v>
      </c>
      <c r="B186" s="560" t="s">
        <v>2232</v>
      </c>
      <c r="C186" s="561">
        <v>76775.09</v>
      </c>
    </row>
    <row r="187" spans="1:3">
      <c r="A187" s="562" t="s">
        <v>2233</v>
      </c>
      <c r="B187" s="560" t="s">
        <v>2054</v>
      </c>
      <c r="C187" s="561">
        <v>2755684.8200000003</v>
      </c>
    </row>
    <row r="188" spans="1:3">
      <c r="A188" s="562" t="s">
        <v>2234</v>
      </c>
      <c r="B188" s="560" t="s">
        <v>2055</v>
      </c>
      <c r="C188" s="561">
        <v>85684.03</v>
      </c>
    </row>
    <row r="189" spans="1:3" ht="30">
      <c r="A189" s="562" t="s">
        <v>2235</v>
      </c>
      <c r="B189" s="560" t="s">
        <v>2056</v>
      </c>
      <c r="C189" s="561">
        <v>651757.29</v>
      </c>
    </row>
    <row r="190" spans="1:3" ht="45">
      <c r="A190" s="562" t="s">
        <v>2236</v>
      </c>
      <c r="B190" s="560" t="s">
        <v>2237</v>
      </c>
      <c r="C190" s="561">
        <v>1267771.3800000001</v>
      </c>
    </row>
    <row r="191" spans="1:3">
      <c r="A191" s="562" t="s">
        <v>2238</v>
      </c>
      <c r="B191" s="560" t="s">
        <v>2057</v>
      </c>
      <c r="C191" s="561">
        <v>2499525.33</v>
      </c>
    </row>
    <row r="192" spans="1:3" ht="30">
      <c r="A192" s="562" t="s">
        <v>2239</v>
      </c>
      <c r="B192" s="560" t="s">
        <v>2240</v>
      </c>
      <c r="C192" s="561">
        <v>445383.24</v>
      </c>
    </row>
    <row r="193" spans="1:3">
      <c r="A193" s="562" t="s">
        <v>2241</v>
      </c>
      <c r="B193" s="560" t="s">
        <v>1922</v>
      </c>
      <c r="C193" s="561">
        <v>571662.39</v>
      </c>
    </row>
    <row r="194" spans="1:3">
      <c r="A194" s="562" t="s">
        <v>2242</v>
      </c>
      <c r="B194" s="560" t="s">
        <v>2059</v>
      </c>
      <c r="C194" s="561">
        <v>220522.2</v>
      </c>
    </row>
    <row r="195" spans="1:3">
      <c r="A195" s="562" t="s">
        <v>2243</v>
      </c>
      <c r="B195" s="560" t="s">
        <v>1922</v>
      </c>
      <c r="C195" s="561">
        <v>887812.14</v>
      </c>
    </row>
    <row r="196" spans="1:3">
      <c r="A196" s="562" t="s">
        <v>2244</v>
      </c>
      <c r="B196" s="560" t="s">
        <v>2245</v>
      </c>
      <c r="C196" s="561">
        <v>1543741.73</v>
      </c>
    </row>
    <row r="197" spans="1:3" ht="30">
      <c r="A197" s="562" t="s">
        <v>2246</v>
      </c>
      <c r="B197" s="560" t="s">
        <v>2247</v>
      </c>
      <c r="C197" s="561">
        <v>687.49</v>
      </c>
    </row>
    <row r="198" spans="1:3">
      <c r="A198" s="562" t="s">
        <v>2248</v>
      </c>
      <c r="B198" s="560" t="s">
        <v>1922</v>
      </c>
      <c r="C198" s="561">
        <v>17419.25</v>
      </c>
    </row>
    <row r="199" spans="1:3">
      <c r="A199" s="562" t="s">
        <v>2249</v>
      </c>
      <c r="B199" s="560" t="s">
        <v>1922</v>
      </c>
      <c r="C199" s="561">
        <v>21744684.649999995</v>
      </c>
    </row>
    <row r="200" spans="1:3">
      <c r="A200" s="562" t="s">
        <v>2250</v>
      </c>
      <c r="B200" s="560" t="s">
        <v>2060</v>
      </c>
      <c r="C200" s="561">
        <v>5742409.7200000016</v>
      </c>
    </row>
    <row r="201" spans="1:3">
      <c r="A201" s="562" t="s">
        <v>2251</v>
      </c>
      <c r="B201" s="560" t="s">
        <v>1922</v>
      </c>
      <c r="C201" s="561">
        <v>5050998.7299999995</v>
      </c>
    </row>
    <row r="202" spans="1:3" ht="60">
      <c r="A202" s="562" t="s">
        <v>2252</v>
      </c>
      <c r="B202" s="560" t="s">
        <v>2253</v>
      </c>
      <c r="C202" s="561">
        <v>2061.73</v>
      </c>
    </row>
    <row r="203" spans="1:3" ht="60">
      <c r="A203" s="562" t="s">
        <v>2254</v>
      </c>
      <c r="B203" s="560" t="s">
        <v>2255</v>
      </c>
      <c r="C203" s="561">
        <v>1637202.41</v>
      </c>
    </row>
    <row r="204" spans="1:3">
      <c r="A204" s="562" t="s">
        <v>2256</v>
      </c>
      <c r="B204" s="560" t="s">
        <v>1922</v>
      </c>
      <c r="C204" s="561">
        <v>1016733.9099999999</v>
      </c>
    </row>
    <row r="205" spans="1:3">
      <c r="A205" s="562" t="s">
        <v>2257</v>
      </c>
      <c r="B205" s="560" t="s">
        <v>2061</v>
      </c>
      <c r="C205" s="561">
        <v>41530361.240000002</v>
      </c>
    </row>
    <row r="206" spans="1:3">
      <c r="A206" s="562" t="s">
        <v>2258</v>
      </c>
      <c r="B206" s="560" t="s">
        <v>1922</v>
      </c>
      <c r="C206" s="561">
        <v>1450571.39</v>
      </c>
    </row>
    <row r="207" spans="1:3">
      <c r="A207" s="562" t="s">
        <v>2259</v>
      </c>
      <c r="B207" s="560" t="s">
        <v>1922</v>
      </c>
      <c r="C207" s="561">
        <v>6773.37</v>
      </c>
    </row>
    <row r="208" spans="1:3">
      <c r="A208" s="562" t="s">
        <v>2260</v>
      </c>
      <c r="B208" s="560" t="s">
        <v>1922</v>
      </c>
      <c r="C208" s="561">
        <v>460929.68</v>
      </c>
    </row>
    <row r="209" spans="1:3" ht="45">
      <c r="A209" s="562" t="s">
        <v>2261</v>
      </c>
      <c r="B209" s="560" t="s">
        <v>2062</v>
      </c>
      <c r="C209" s="561">
        <v>16653083.860000001</v>
      </c>
    </row>
    <row r="210" spans="1:3">
      <c r="A210" s="562" t="s">
        <v>2262</v>
      </c>
      <c r="B210" s="560" t="s">
        <v>1922</v>
      </c>
      <c r="C210" s="561">
        <v>5381371.2800000003</v>
      </c>
    </row>
    <row r="211" spans="1:3" ht="45">
      <c r="A211" s="562" t="s">
        <v>2263</v>
      </c>
      <c r="B211" s="560" t="s">
        <v>2062</v>
      </c>
      <c r="C211" s="561">
        <v>450016.12</v>
      </c>
    </row>
    <row r="212" spans="1:3">
      <c r="A212" s="562" t="s">
        <v>2264</v>
      </c>
      <c r="B212" s="560" t="s">
        <v>1922</v>
      </c>
      <c r="C212" s="561">
        <v>325677.78000000003</v>
      </c>
    </row>
    <row r="213" spans="1:3" ht="45">
      <c r="A213" s="562" t="s">
        <v>2265</v>
      </c>
      <c r="B213" s="560" t="s">
        <v>2066</v>
      </c>
      <c r="C213" s="561">
        <v>13981812.369999999</v>
      </c>
    </row>
    <row r="214" spans="1:3">
      <c r="A214" s="562" t="s">
        <v>2266</v>
      </c>
      <c r="B214" s="560" t="s">
        <v>1922</v>
      </c>
      <c r="C214" s="561">
        <v>353115.35000000003</v>
      </c>
    </row>
    <row r="215" spans="1:3" ht="30">
      <c r="A215" s="562" t="s">
        <v>2267</v>
      </c>
      <c r="B215" s="560" t="s">
        <v>2063</v>
      </c>
      <c r="C215" s="561">
        <v>2861928.44</v>
      </c>
    </row>
    <row r="216" spans="1:3">
      <c r="A216" s="562" t="s">
        <v>2268</v>
      </c>
      <c r="B216" s="560" t="s">
        <v>1922</v>
      </c>
      <c r="C216" s="561">
        <v>3781367.0599999996</v>
      </c>
    </row>
    <row r="217" spans="1:3" ht="45">
      <c r="A217" s="562" t="s">
        <v>2269</v>
      </c>
      <c r="B217" s="560" t="s">
        <v>2066</v>
      </c>
      <c r="C217" s="561">
        <v>459453.16</v>
      </c>
    </row>
    <row r="218" spans="1:3">
      <c r="A218" s="562" t="s">
        <v>2270</v>
      </c>
      <c r="B218" s="560" t="s">
        <v>1922</v>
      </c>
      <c r="C218" s="561">
        <v>7106.42</v>
      </c>
    </row>
    <row r="219" spans="1:3" ht="45">
      <c r="A219" s="562" t="s">
        <v>2271</v>
      </c>
      <c r="B219" s="560" t="s">
        <v>2064</v>
      </c>
      <c r="C219" s="561">
        <v>340.42</v>
      </c>
    </row>
    <row r="220" spans="1:3" ht="30">
      <c r="A220" s="562" t="s">
        <v>2272</v>
      </c>
      <c r="B220" s="560" t="s">
        <v>2273</v>
      </c>
      <c r="C220" s="561">
        <v>13149.5</v>
      </c>
    </row>
    <row r="221" spans="1:3">
      <c r="A221" s="562" t="s">
        <v>2274</v>
      </c>
      <c r="B221" s="560" t="s">
        <v>1922</v>
      </c>
      <c r="C221" s="561">
        <v>155213.44</v>
      </c>
    </row>
    <row r="222" spans="1:3" ht="30">
      <c r="A222" s="562" t="s">
        <v>2275</v>
      </c>
      <c r="B222" s="560" t="s">
        <v>2063</v>
      </c>
      <c r="C222" s="561">
        <v>397110.45999999996</v>
      </c>
    </row>
    <row r="223" spans="1:3">
      <c r="A223" s="562" t="s">
        <v>2276</v>
      </c>
      <c r="B223" s="560" t="s">
        <v>2277</v>
      </c>
      <c r="C223" s="561">
        <v>796977.44</v>
      </c>
    </row>
    <row r="224" spans="1:3">
      <c r="A224" s="562" t="s">
        <v>2278</v>
      </c>
      <c r="B224" s="560" t="s">
        <v>1922</v>
      </c>
      <c r="C224" s="561">
        <v>7702554.9700000007</v>
      </c>
    </row>
    <row r="225" spans="1:3" ht="45">
      <c r="A225" s="562" t="s">
        <v>2279</v>
      </c>
      <c r="B225" s="560" t="s">
        <v>2066</v>
      </c>
      <c r="C225" s="561">
        <v>363.56</v>
      </c>
    </row>
    <row r="226" spans="1:3">
      <c r="A226" s="562" t="s">
        <v>2280</v>
      </c>
      <c r="B226" s="560" t="s">
        <v>1922</v>
      </c>
      <c r="C226" s="561">
        <v>44103.4</v>
      </c>
    </row>
    <row r="227" spans="1:3">
      <c r="A227" s="562" t="s">
        <v>2281</v>
      </c>
      <c r="B227" s="560" t="s">
        <v>1922</v>
      </c>
      <c r="C227" s="561">
        <v>702791.48</v>
      </c>
    </row>
    <row r="228" spans="1:3">
      <c r="A228" s="562" t="s">
        <v>2282</v>
      </c>
      <c r="B228" s="560" t="s">
        <v>2065</v>
      </c>
      <c r="C228" s="561">
        <v>31496.039999999997</v>
      </c>
    </row>
    <row r="229" spans="1:3" ht="45">
      <c r="A229" s="562" t="s">
        <v>2283</v>
      </c>
      <c r="B229" s="560" t="s">
        <v>2066</v>
      </c>
      <c r="C229" s="561">
        <v>687760.39</v>
      </c>
    </row>
    <row r="230" spans="1:3">
      <c r="A230" s="562" t="s">
        <v>2284</v>
      </c>
      <c r="B230" s="560" t="s">
        <v>1922</v>
      </c>
      <c r="C230" s="561">
        <v>27321.71</v>
      </c>
    </row>
    <row r="231" spans="1:3">
      <c r="A231" s="562" t="s">
        <v>2285</v>
      </c>
      <c r="B231" s="560" t="s">
        <v>2286</v>
      </c>
      <c r="C231" s="561">
        <v>7807.25</v>
      </c>
    </row>
    <row r="232" spans="1:3" ht="45">
      <c r="A232" s="562" t="s">
        <v>2287</v>
      </c>
      <c r="B232" s="560" t="s">
        <v>2066</v>
      </c>
      <c r="C232" s="561">
        <v>686942.31</v>
      </c>
    </row>
    <row r="233" spans="1:3">
      <c r="A233" s="562" t="s">
        <v>2288</v>
      </c>
      <c r="B233" s="560" t="s">
        <v>1922</v>
      </c>
      <c r="C233" s="561">
        <v>1144.29</v>
      </c>
    </row>
    <row r="234" spans="1:3">
      <c r="A234" s="562" t="s">
        <v>2289</v>
      </c>
      <c r="B234" s="560" t="s">
        <v>1922</v>
      </c>
      <c r="C234" s="561">
        <v>10074900.839999998</v>
      </c>
    </row>
    <row r="235" spans="1:3">
      <c r="A235" s="562" t="s">
        <v>2290</v>
      </c>
      <c r="B235" s="560" t="s">
        <v>2067</v>
      </c>
      <c r="C235" s="561">
        <v>429494.03</v>
      </c>
    </row>
    <row r="236" spans="1:3">
      <c r="A236" s="562" t="s">
        <v>2291</v>
      </c>
      <c r="B236" s="560" t="s">
        <v>2292</v>
      </c>
      <c r="C236" s="561">
        <v>352047.57</v>
      </c>
    </row>
    <row r="237" spans="1:3" ht="60">
      <c r="A237" s="562" t="s">
        <v>2293</v>
      </c>
      <c r="B237" s="560" t="s">
        <v>2068</v>
      </c>
      <c r="C237" s="561">
        <v>1776963.72</v>
      </c>
    </row>
    <row r="238" spans="1:3" ht="45">
      <c r="A238" s="562" t="s">
        <v>2294</v>
      </c>
      <c r="B238" s="560" t="s">
        <v>2295</v>
      </c>
      <c r="C238" s="561">
        <v>81323.62</v>
      </c>
    </row>
    <row r="239" spans="1:3">
      <c r="A239" s="562" t="s">
        <v>2296</v>
      </c>
      <c r="B239" s="560" t="s">
        <v>1922</v>
      </c>
      <c r="C239" s="561">
        <v>162763.92000000001</v>
      </c>
    </row>
    <row r="240" spans="1:3">
      <c r="A240" s="562" t="s">
        <v>2297</v>
      </c>
      <c r="B240" s="560" t="s">
        <v>2069</v>
      </c>
      <c r="C240" s="561">
        <v>131785.35999999999</v>
      </c>
    </row>
    <row r="241" spans="1:3" ht="30">
      <c r="A241" s="562" t="s">
        <v>2298</v>
      </c>
      <c r="B241" s="560" t="s">
        <v>2070</v>
      </c>
      <c r="C241" s="561">
        <v>6769.56</v>
      </c>
    </row>
    <row r="242" spans="1:3" ht="30">
      <c r="A242" s="562" t="s">
        <v>2299</v>
      </c>
      <c r="B242" s="560" t="s">
        <v>2071</v>
      </c>
      <c r="C242" s="561">
        <v>112645.09</v>
      </c>
    </row>
    <row r="243" spans="1:3">
      <c r="A243" s="562" t="s">
        <v>2300</v>
      </c>
      <c r="B243" s="560" t="s">
        <v>2072</v>
      </c>
      <c r="C243" s="561">
        <v>796868.49</v>
      </c>
    </row>
    <row r="244" spans="1:3">
      <c r="A244" s="562" t="s">
        <v>2301</v>
      </c>
      <c r="B244" s="560" t="s">
        <v>2073</v>
      </c>
      <c r="C244" s="561">
        <v>5733266.9799999995</v>
      </c>
    </row>
    <row r="245" spans="1:3">
      <c r="A245" s="562" t="s">
        <v>2302</v>
      </c>
      <c r="B245" s="560" t="s">
        <v>2074</v>
      </c>
      <c r="C245" s="561">
        <v>1063905.25</v>
      </c>
    </row>
    <row r="246" spans="1:3">
      <c r="A246" s="562" t="s">
        <v>2303</v>
      </c>
      <c r="B246" s="560" t="s">
        <v>2075</v>
      </c>
      <c r="C246" s="561">
        <v>76595.839999999997</v>
      </c>
    </row>
    <row r="247" spans="1:3">
      <c r="A247" s="562" t="s">
        <v>2304</v>
      </c>
      <c r="B247" s="560" t="s">
        <v>1922</v>
      </c>
      <c r="C247" s="561">
        <v>2436615.3199999998</v>
      </c>
    </row>
    <row r="248" spans="1:3">
      <c r="A248" s="562" t="s">
        <v>2305</v>
      </c>
      <c r="B248" s="560" t="s">
        <v>2076</v>
      </c>
      <c r="C248" s="561">
        <v>8054104.4800000014</v>
      </c>
    </row>
    <row r="249" spans="1:3">
      <c r="A249" s="562" t="s">
        <v>2306</v>
      </c>
      <c r="B249" s="560" t="s">
        <v>2077</v>
      </c>
      <c r="C249" s="561">
        <v>8932926.7899999991</v>
      </c>
    </row>
    <row r="250" spans="1:3">
      <c r="A250" s="562" t="s">
        <v>2307</v>
      </c>
      <c r="B250" s="560" t="s">
        <v>2078</v>
      </c>
      <c r="C250" s="561">
        <v>3677236.89</v>
      </c>
    </row>
    <row r="251" spans="1:3">
      <c r="A251" s="562" t="s">
        <v>2308</v>
      </c>
      <c r="B251" s="560" t="s">
        <v>1922</v>
      </c>
      <c r="C251" s="561">
        <v>4231568.0100000007</v>
      </c>
    </row>
    <row r="252" spans="1:3">
      <c r="A252" s="562" t="s">
        <v>2309</v>
      </c>
      <c r="B252" s="560" t="s">
        <v>2079</v>
      </c>
      <c r="C252" s="561">
        <v>10457940.309999995</v>
      </c>
    </row>
    <row r="253" spans="1:3">
      <c r="A253" s="562" t="s">
        <v>2310</v>
      </c>
      <c r="B253" s="560" t="s">
        <v>2080</v>
      </c>
      <c r="C253" s="561">
        <v>640964.62999999989</v>
      </c>
    </row>
    <row r="254" spans="1:3">
      <c r="A254" s="562" t="s">
        <v>2311</v>
      </c>
      <c r="B254" s="560" t="s">
        <v>2081</v>
      </c>
      <c r="C254" s="561">
        <v>369288.29000000004</v>
      </c>
    </row>
    <row r="255" spans="1:3">
      <c r="A255" s="562" t="s">
        <v>2312</v>
      </c>
      <c r="B255" s="560" t="s">
        <v>1927</v>
      </c>
      <c r="C255" s="561">
        <v>1303692.6700000002</v>
      </c>
    </row>
    <row r="256" spans="1:3">
      <c r="A256" s="562" t="s">
        <v>2313</v>
      </c>
      <c r="B256" s="560" t="s">
        <v>2082</v>
      </c>
      <c r="C256" s="561">
        <v>340626.92</v>
      </c>
    </row>
    <row r="257" spans="1:3">
      <c r="A257" s="562" t="s">
        <v>2314</v>
      </c>
      <c r="B257" s="560" t="s">
        <v>1922</v>
      </c>
      <c r="C257" s="561">
        <v>137720.46</v>
      </c>
    </row>
    <row r="258" spans="1:3" ht="30">
      <c r="A258" s="562" t="s">
        <v>2315</v>
      </c>
      <c r="B258" s="560" t="s">
        <v>2316</v>
      </c>
      <c r="C258" s="561">
        <v>47439.72</v>
      </c>
    </row>
    <row r="259" spans="1:3">
      <c r="A259" s="562" t="s">
        <v>2317</v>
      </c>
      <c r="B259" s="560" t="s">
        <v>1922</v>
      </c>
      <c r="C259" s="561">
        <v>2127485.88</v>
      </c>
    </row>
    <row r="260" spans="1:3" ht="30">
      <c r="A260" s="562" t="s">
        <v>2318</v>
      </c>
      <c r="B260" s="560" t="s">
        <v>2083</v>
      </c>
      <c r="C260" s="561">
        <v>180655.23</v>
      </c>
    </row>
    <row r="261" spans="1:3">
      <c r="A261" s="562" t="s">
        <v>2319</v>
      </c>
      <c r="B261" s="560" t="s">
        <v>1922</v>
      </c>
      <c r="C261" s="561">
        <v>7417668.2799999984</v>
      </c>
    </row>
    <row r="262" spans="1:3">
      <c r="A262" s="562" t="s">
        <v>2320</v>
      </c>
      <c r="B262" s="560" t="s">
        <v>2084</v>
      </c>
      <c r="C262" s="561">
        <v>3241894.7000000011</v>
      </c>
    </row>
    <row r="263" spans="1:3">
      <c r="A263" s="562" t="s">
        <v>2321</v>
      </c>
      <c r="B263" s="560" t="s">
        <v>2085</v>
      </c>
      <c r="C263" s="561">
        <v>116143.43000000001</v>
      </c>
    </row>
    <row r="264" spans="1:3">
      <c r="A264" s="562" t="s">
        <v>2322</v>
      </c>
      <c r="B264" s="560" t="s">
        <v>2086</v>
      </c>
      <c r="C264" s="561">
        <v>1209512.01</v>
      </c>
    </row>
    <row r="265" spans="1:3">
      <c r="A265" s="562" t="s">
        <v>2323</v>
      </c>
      <c r="B265" s="560" t="s">
        <v>2324</v>
      </c>
      <c r="C265" s="561">
        <v>12290.47</v>
      </c>
    </row>
    <row r="266" spans="1:3">
      <c r="A266" s="562" t="s">
        <v>2325</v>
      </c>
      <c r="B266" s="560" t="s">
        <v>2087</v>
      </c>
      <c r="C266" s="561">
        <v>88827.510000000024</v>
      </c>
    </row>
    <row r="267" spans="1:3" ht="75">
      <c r="A267" s="562" t="s">
        <v>2326</v>
      </c>
      <c r="B267" s="560" t="s">
        <v>2327</v>
      </c>
      <c r="C267" s="561">
        <v>56892.9</v>
      </c>
    </row>
    <row r="268" spans="1:3" ht="60">
      <c r="A268" s="562" t="s">
        <v>2328</v>
      </c>
      <c r="B268" s="560" t="s">
        <v>2088</v>
      </c>
      <c r="C268" s="561">
        <v>90690.55</v>
      </c>
    </row>
    <row r="269" spans="1:3" ht="45">
      <c r="A269" s="562" t="s">
        <v>2329</v>
      </c>
      <c r="B269" s="560" t="s">
        <v>2330</v>
      </c>
      <c r="C269" s="561">
        <v>13228.53</v>
      </c>
    </row>
    <row r="270" spans="1:3">
      <c r="A270" s="562" t="s">
        <v>2331</v>
      </c>
      <c r="B270" s="560" t="s">
        <v>2332</v>
      </c>
      <c r="C270" s="561">
        <v>2465.19</v>
      </c>
    </row>
    <row r="271" spans="1:3">
      <c r="A271" s="562" t="s">
        <v>2333</v>
      </c>
      <c r="B271" s="560" t="s">
        <v>1922</v>
      </c>
      <c r="C271" s="561">
        <v>7833811.3600000003</v>
      </c>
    </row>
    <row r="272" spans="1:3">
      <c r="A272" s="562"/>
      <c r="B272" s="560"/>
      <c r="C272" s="561"/>
    </row>
    <row r="273" spans="1:3">
      <c r="A273" s="539" t="s">
        <v>2089</v>
      </c>
      <c r="C273" s="550">
        <f>SUM(C274:C280)</f>
        <v>97230605.480000004</v>
      </c>
    </row>
    <row r="274" spans="1:3">
      <c r="A274" s="552" t="s">
        <v>2090</v>
      </c>
      <c r="B274" s="549" t="s">
        <v>2091</v>
      </c>
      <c r="C274" s="553">
        <v>23732437.350000001</v>
      </c>
    </row>
    <row r="275" spans="1:3">
      <c r="A275" s="552" t="s">
        <v>2092</v>
      </c>
      <c r="B275" s="549" t="s">
        <v>1922</v>
      </c>
      <c r="C275" s="553">
        <v>1470930.11</v>
      </c>
    </row>
    <row r="276" spans="1:3">
      <c r="A276" s="552" t="s">
        <v>2093</v>
      </c>
      <c r="B276" s="549" t="s">
        <v>2094</v>
      </c>
      <c r="C276" s="553">
        <v>6460674.6699999999</v>
      </c>
    </row>
    <row r="277" spans="1:3">
      <c r="A277" s="552" t="s">
        <v>2095</v>
      </c>
      <c r="B277" s="549" t="s">
        <v>2096</v>
      </c>
      <c r="C277" s="553">
        <v>6898896.0800000001</v>
      </c>
    </row>
    <row r="278" spans="1:3">
      <c r="A278" s="552" t="s">
        <v>2097</v>
      </c>
      <c r="B278" s="549" t="s">
        <v>2098</v>
      </c>
      <c r="C278" s="553">
        <v>32923203.039999999</v>
      </c>
    </row>
    <row r="279" spans="1:3">
      <c r="A279" s="552" t="s">
        <v>2099</v>
      </c>
      <c r="B279" s="549" t="s">
        <v>2100</v>
      </c>
      <c r="C279" s="553">
        <v>25682314.5</v>
      </c>
    </row>
    <row r="280" spans="1:3">
      <c r="A280" s="552" t="s">
        <v>2101</v>
      </c>
      <c r="B280" s="549" t="s">
        <v>2102</v>
      </c>
      <c r="C280" s="553">
        <v>62149.73</v>
      </c>
    </row>
    <row r="281" spans="1:3">
      <c r="A281" s="545" t="s">
        <v>73</v>
      </c>
      <c r="B281" s="546"/>
      <c r="C281" s="547">
        <f>SUM(C4,C10,C14,C21,C23,C31,C36,C45,C57,C67,C69,C103,C106,C111,C118,C124,C273)</f>
        <v>1129675377.2700002</v>
      </c>
    </row>
    <row r="282" spans="1:3">
      <c r="A282" s="531" t="s">
        <v>1930</v>
      </c>
      <c r="B282" s="527"/>
      <c r="C282" s="532"/>
    </row>
  </sheetData>
  <mergeCells count="2">
    <mergeCell ref="A2:C2"/>
    <mergeCell ref="A106:B106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G90"/>
  <sheetViews>
    <sheetView workbookViewId="0">
      <selection activeCell="A2" sqref="A2:C2"/>
    </sheetView>
  </sheetViews>
  <sheetFormatPr baseColWidth="10" defaultRowHeight="12.75"/>
  <cols>
    <col min="1" max="1" width="15" style="552" customWidth="1"/>
    <col min="2" max="2" width="57.42578125" style="566" customWidth="1"/>
    <col min="3" max="3" width="15" style="553" customWidth="1"/>
    <col min="4" max="5" width="11.42578125" style="563"/>
    <col min="6" max="6" width="69.7109375" style="563" customWidth="1"/>
    <col min="7" max="7" width="14" style="563" customWidth="1"/>
    <col min="8" max="16384" width="11.42578125" style="563"/>
  </cols>
  <sheetData>
    <row r="2" spans="1:7">
      <c r="A2" s="521" t="s">
        <v>2434</v>
      </c>
      <c r="B2" s="521"/>
      <c r="C2" s="521"/>
    </row>
    <row r="3" spans="1:7" ht="25.5">
      <c r="A3" s="524" t="s">
        <v>2103</v>
      </c>
      <c r="B3" s="564" t="s">
        <v>1918</v>
      </c>
      <c r="C3" s="525" t="s">
        <v>1919</v>
      </c>
      <c r="F3" s="523" t="s">
        <v>1918</v>
      </c>
      <c r="G3" s="525" t="s">
        <v>1919</v>
      </c>
    </row>
    <row r="4" spans="1:7">
      <c r="A4" s="565" t="s">
        <v>2336</v>
      </c>
      <c r="C4" s="550">
        <f>SUM(C5)</f>
        <v>119020.72</v>
      </c>
      <c r="F4" s="567" t="str">
        <f>$A$33</f>
        <v>Gomas, resinas y demás jugos y extractos vegetales</v>
      </c>
      <c r="G4" s="530">
        <f>$C$33</f>
        <v>58594787.109999999</v>
      </c>
    </row>
    <row r="5" spans="1:7">
      <c r="A5" s="552" t="s">
        <v>2337</v>
      </c>
      <c r="B5" s="566" t="s">
        <v>2338</v>
      </c>
      <c r="C5" s="553">
        <v>119020.72</v>
      </c>
      <c r="F5" s="567" t="str">
        <f>$A$7</f>
        <v xml:space="preserve">Cocos, nueces del Brasil y nueces de marañón </v>
      </c>
      <c r="G5" s="530">
        <f>$C$7</f>
        <v>51552353</v>
      </c>
    </row>
    <row r="6" spans="1:7">
      <c r="F6" s="529" t="str">
        <f>$A$49</f>
        <v>Tara en polvo</v>
      </c>
      <c r="G6" s="530">
        <f>$C$49</f>
        <v>49361088.299999997</v>
      </c>
    </row>
    <row r="7" spans="1:7">
      <c r="A7" s="568" t="s">
        <v>2339</v>
      </c>
      <c r="C7" s="550">
        <f>SUM(C8:C17)</f>
        <v>51552353</v>
      </c>
      <c r="F7" s="529" t="str">
        <f>$A$55</f>
        <v>Extractos curtientes o tintóreos; taninos y sus derivados</v>
      </c>
      <c r="G7" s="530">
        <f>$C$55</f>
        <v>33534673.419999998</v>
      </c>
    </row>
    <row r="8" spans="1:7">
      <c r="A8" s="552" t="s">
        <v>2340</v>
      </c>
      <c r="B8" s="566" t="s">
        <v>2341</v>
      </c>
      <c r="C8" s="553">
        <v>1202987.5</v>
      </c>
      <c r="F8" s="567" t="str">
        <f>$A$22</f>
        <v>Semillas, frutos y esporas, para siembra</v>
      </c>
      <c r="G8" s="530">
        <f>$C$22</f>
        <v>13144058.359999999</v>
      </c>
    </row>
    <row r="9" spans="1:7">
      <c r="A9" s="552" t="s">
        <v>2342</v>
      </c>
      <c r="B9" s="566" t="s">
        <v>2343</v>
      </c>
      <c r="C9" s="553">
        <v>46622156.619999997</v>
      </c>
      <c r="F9" s="567" t="str">
        <f>$A$52</f>
        <v>Preparaciones de hortalizas, frutas u otros frutos o demás partes de plantas</v>
      </c>
      <c r="G9" s="530">
        <f>$C$52</f>
        <v>9147675.0800000001</v>
      </c>
    </row>
    <row r="10" spans="1:7">
      <c r="A10" s="552" t="s">
        <v>2344</v>
      </c>
      <c r="B10" s="566" t="s">
        <v>2343</v>
      </c>
      <c r="C10" s="553">
        <v>13306.28</v>
      </c>
      <c r="F10" s="529" t="s">
        <v>1260</v>
      </c>
      <c r="G10" s="530">
        <f>SUM($C$4,$C$20,$C$26,$C$31,$C$45,$C$65,$C$69,$C$76,$C$84,$C$88)</f>
        <v>4806596.79</v>
      </c>
    </row>
    <row r="11" spans="1:7">
      <c r="A11" s="552" t="s">
        <v>2345</v>
      </c>
      <c r="B11" s="566" t="s">
        <v>2341</v>
      </c>
      <c r="C11" s="553">
        <v>126</v>
      </c>
      <c r="F11" s="533" t="s">
        <v>73</v>
      </c>
      <c r="G11" s="534">
        <f>SUM(G4:G10)</f>
        <v>220141232.06</v>
      </c>
    </row>
    <row r="12" spans="1:7">
      <c r="A12" s="552" t="s">
        <v>2346</v>
      </c>
      <c r="B12" s="566" t="s">
        <v>1922</v>
      </c>
      <c r="C12" s="553">
        <v>14230.7</v>
      </c>
      <c r="F12" s="536" t="s">
        <v>1930</v>
      </c>
      <c r="G12" s="537"/>
    </row>
    <row r="13" spans="1:7">
      <c r="A13" s="552" t="s">
        <v>2347</v>
      </c>
      <c r="B13" s="566" t="s">
        <v>2341</v>
      </c>
      <c r="C13" s="553">
        <v>205.89</v>
      </c>
    </row>
    <row r="14" spans="1:7">
      <c r="A14" s="552" t="s">
        <v>2348</v>
      </c>
      <c r="B14" s="566" t="s">
        <v>2343</v>
      </c>
      <c r="C14" s="553">
        <v>48162.7</v>
      </c>
    </row>
    <row r="15" spans="1:7">
      <c r="A15" s="552" t="s">
        <v>2349</v>
      </c>
      <c r="B15" s="566" t="s">
        <v>2341</v>
      </c>
      <c r="C15" s="553">
        <v>1900</v>
      </c>
    </row>
    <row r="16" spans="1:7">
      <c r="A16" s="552" t="s">
        <v>2350</v>
      </c>
      <c r="B16" s="566" t="s">
        <v>2343</v>
      </c>
      <c r="C16" s="553">
        <v>219250.72</v>
      </c>
    </row>
    <row r="17" spans="1:7">
      <c r="A17" s="552" t="s">
        <v>2351</v>
      </c>
      <c r="B17" s="566" t="s">
        <v>1922</v>
      </c>
      <c r="C17" s="553">
        <v>3430026.59</v>
      </c>
      <c r="G17" s="569"/>
    </row>
    <row r="19" spans="1:7">
      <c r="A19" s="548" t="s">
        <v>2352</v>
      </c>
    </row>
    <row r="20" spans="1:7">
      <c r="A20" s="552" t="s">
        <v>2353</v>
      </c>
      <c r="B20" s="566" t="s">
        <v>2354</v>
      </c>
      <c r="C20" s="550">
        <v>334568.5</v>
      </c>
    </row>
    <row r="22" spans="1:7">
      <c r="A22" s="568" t="s">
        <v>2355</v>
      </c>
      <c r="C22" s="550">
        <f>SUM(C23:C24)</f>
        <v>13144058.359999999</v>
      </c>
    </row>
    <row r="23" spans="1:7">
      <c r="A23" s="552" t="s">
        <v>2356</v>
      </c>
      <c r="B23" s="566" t="s">
        <v>2357</v>
      </c>
      <c r="C23" s="553">
        <v>334156.65999999997</v>
      </c>
    </row>
    <row r="24" spans="1:7">
      <c r="A24" s="552" t="s">
        <v>2358</v>
      </c>
      <c r="B24" s="566" t="s">
        <v>1922</v>
      </c>
      <c r="C24" s="553">
        <v>12809901.699999999</v>
      </c>
    </row>
    <row r="26" spans="1:7">
      <c r="A26" s="568" t="s">
        <v>2359</v>
      </c>
      <c r="C26" s="550">
        <f>SUM(C27:C28)</f>
        <v>1816796.88</v>
      </c>
    </row>
    <row r="27" spans="1:7">
      <c r="A27" s="552" t="s">
        <v>2360</v>
      </c>
      <c r="B27" s="566" t="s">
        <v>2361</v>
      </c>
      <c r="C27" s="553">
        <v>813787.8</v>
      </c>
    </row>
    <row r="28" spans="1:7">
      <c r="A28" s="552" t="s">
        <v>2362</v>
      </c>
      <c r="B28" s="566" t="s">
        <v>2363</v>
      </c>
      <c r="C28" s="553">
        <v>1003009.08</v>
      </c>
    </row>
    <row r="30" spans="1:7">
      <c r="A30" s="568" t="s">
        <v>2364</v>
      </c>
    </row>
    <row r="31" spans="1:7">
      <c r="A31" s="552" t="s">
        <v>2365</v>
      </c>
      <c r="B31" s="566" t="s">
        <v>2366</v>
      </c>
      <c r="C31" s="550">
        <v>136214.49</v>
      </c>
    </row>
    <row r="33" spans="1:3">
      <c r="A33" s="568" t="s">
        <v>2367</v>
      </c>
      <c r="C33" s="550">
        <f>SUM(C34:C43)</f>
        <v>58594787.109999999</v>
      </c>
    </row>
    <row r="34" spans="1:3">
      <c r="A34" s="552" t="s">
        <v>2368</v>
      </c>
      <c r="B34" s="566" t="s">
        <v>2369</v>
      </c>
      <c r="C34" s="553">
        <v>26375</v>
      </c>
    </row>
    <row r="35" spans="1:3">
      <c r="A35" s="552" t="s">
        <v>2370</v>
      </c>
      <c r="B35" s="566" t="s">
        <v>2371</v>
      </c>
      <c r="C35" s="553">
        <v>470</v>
      </c>
    </row>
    <row r="36" spans="1:3">
      <c r="A36" s="552" t="s">
        <v>2372</v>
      </c>
      <c r="B36" s="566" t="s">
        <v>1922</v>
      </c>
      <c r="C36" s="553">
        <v>217134.23</v>
      </c>
    </row>
    <row r="37" spans="1:3">
      <c r="A37" s="552" t="s">
        <v>2373</v>
      </c>
      <c r="B37" s="566" t="s">
        <v>1922</v>
      </c>
      <c r="C37" s="553">
        <v>212918.53</v>
      </c>
    </row>
    <row r="38" spans="1:3">
      <c r="A38" s="552" t="s">
        <v>2374</v>
      </c>
      <c r="B38" s="566" t="s">
        <v>1922</v>
      </c>
      <c r="C38" s="553">
        <v>3426624.65</v>
      </c>
    </row>
    <row r="39" spans="1:3">
      <c r="A39" s="552" t="s">
        <v>2375</v>
      </c>
      <c r="B39" s="566" t="s">
        <v>2376</v>
      </c>
      <c r="C39" s="553">
        <v>53800</v>
      </c>
    </row>
    <row r="40" spans="1:3">
      <c r="A40" s="552" t="s">
        <v>2377</v>
      </c>
      <c r="B40" s="566" t="s">
        <v>2378</v>
      </c>
      <c r="C40" s="553">
        <v>289.41000000000003</v>
      </c>
    </row>
    <row r="41" spans="1:3" ht="25.5">
      <c r="A41" s="552" t="s">
        <v>2379</v>
      </c>
      <c r="B41" s="566" t="s">
        <v>2380</v>
      </c>
      <c r="C41" s="553">
        <v>188055.26</v>
      </c>
    </row>
    <row r="42" spans="1:3">
      <c r="A42" s="552" t="s">
        <v>2381</v>
      </c>
      <c r="B42" s="566" t="s">
        <v>2382</v>
      </c>
      <c r="C42" s="553">
        <v>46665815.700000003</v>
      </c>
    </row>
    <row r="43" spans="1:3">
      <c r="A43" s="552" t="s">
        <v>2383</v>
      </c>
      <c r="B43" s="566" t="s">
        <v>1922</v>
      </c>
      <c r="C43" s="553">
        <v>7803304.3300000001</v>
      </c>
    </row>
    <row r="45" spans="1:3">
      <c r="A45" s="548" t="s">
        <v>2384</v>
      </c>
      <c r="C45" s="550">
        <f>SUM(C46:C47)</f>
        <v>13775.56</v>
      </c>
    </row>
    <row r="46" spans="1:3">
      <c r="A46" s="552" t="s">
        <v>2385</v>
      </c>
      <c r="B46" s="566" t="s">
        <v>1584</v>
      </c>
      <c r="C46" s="553">
        <v>507.66</v>
      </c>
    </row>
    <row r="47" spans="1:3">
      <c r="A47" s="552" t="s">
        <v>2386</v>
      </c>
      <c r="B47" s="566" t="s">
        <v>1927</v>
      </c>
      <c r="C47" s="553">
        <v>13267.9</v>
      </c>
    </row>
    <row r="49" spans="1:3">
      <c r="A49" s="548" t="s">
        <v>2387</v>
      </c>
      <c r="C49" s="550">
        <f>SUM(C50)</f>
        <v>49361088.299999997</v>
      </c>
    </row>
    <row r="50" spans="1:3">
      <c r="A50" s="552" t="s">
        <v>2388</v>
      </c>
      <c r="B50" s="566" t="s">
        <v>2389</v>
      </c>
      <c r="C50" s="553">
        <v>49361088.299999997</v>
      </c>
    </row>
    <row r="52" spans="1:3">
      <c r="A52" s="568" t="s">
        <v>2390</v>
      </c>
      <c r="C52" s="550">
        <f>SUM(C53)</f>
        <v>9147675.0800000001</v>
      </c>
    </row>
    <row r="53" spans="1:3">
      <c r="A53" s="552" t="s">
        <v>2391</v>
      </c>
      <c r="B53" s="566" t="s">
        <v>2392</v>
      </c>
      <c r="C53" s="553">
        <v>9147675.0800000001</v>
      </c>
    </row>
    <row r="55" spans="1:3">
      <c r="A55" s="548" t="s">
        <v>2393</v>
      </c>
      <c r="C55" s="550">
        <f>SUM(C56:C63)</f>
        <v>33534673.419999998</v>
      </c>
    </row>
    <row r="56" spans="1:3">
      <c r="A56" s="552" t="s">
        <v>2394</v>
      </c>
      <c r="B56" s="566" t="s">
        <v>2395</v>
      </c>
      <c r="C56" s="553">
        <v>283607.51</v>
      </c>
    </row>
    <row r="57" spans="1:3">
      <c r="A57" s="552" t="s">
        <v>2396</v>
      </c>
      <c r="B57" s="566" t="s">
        <v>2397</v>
      </c>
      <c r="C57" s="553">
        <v>14923.1</v>
      </c>
    </row>
    <row r="58" spans="1:3">
      <c r="A58" s="552" t="s">
        <v>2398</v>
      </c>
      <c r="B58" s="566" t="s">
        <v>2399</v>
      </c>
      <c r="C58" s="553">
        <v>12948.17</v>
      </c>
    </row>
    <row r="59" spans="1:3">
      <c r="A59" s="552" t="s">
        <v>2400</v>
      </c>
      <c r="B59" s="566" t="s">
        <v>1922</v>
      </c>
      <c r="C59" s="553">
        <v>62.83</v>
      </c>
    </row>
    <row r="60" spans="1:3">
      <c r="A60" s="552" t="s">
        <v>2401</v>
      </c>
      <c r="B60" s="566" t="s">
        <v>2402</v>
      </c>
      <c r="C60" s="553">
        <v>240388.9</v>
      </c>
    </row>
    <row r="61" spans="1:3">
      <c r="A61" s="552" t="s">
        <v>2403</v>
      </c>
      <c r="B61" s="566" t="s">
        <v>1927</v>
      </c>
      <c r="C61" s="553">
        <v>2022418.28</v>
      </c>
    </row>
    <row r="62" spans="1:3">
      <c r="A62" s="552" t="s">
        <v>2404</v>
      </c>
      <c r="B62" s="566" t="s">
        <v>2405</v>
      </c>
      <c r="C62" s="553">
        <v>30833741.359999999</v>
      </c>
    </row>
    <row r="63" spans="1:3">
      <c r="A63" s="552" t="s">
        <v>2406</v>
      </c>
      <c r="B63" s="566" t="s">
        <v>1927</v>
      </c>
      <c r="C63" s="553">
        <v>126583.27</v>
      </c>
    </row>
    <row r="65" spans="1:3">
      <c r="A65" s="548" t="s">
        <v>2407</v>
      </c>
      <c r="C65" s="550">
        <f>SUM(C66:C67)</f>
        <v>318095.25</v>
      </c>
    </row>
    <row r="66" spans="1:3">
      <c r="A66" s="552" t="s">
        <v>2408</v>
      </c>
      <c r="B66" s="566" t="s">
        <v>2409</v>
      </c>
      <c r="C66" s="553">
        <v>21</v>
      </c>
    </row>
    <row r="67" spans="1:3">
      <c r="A67" s="552" t="s">
        <v>2410</v>
      </c>
      <c r="B67" s="566" t="s">
        <v>1922</v>
      </c>
      <c r="C67" s="553">
        <v>318074.25</v>
      </c>
    </row>
    <row r="69" spans="1:3">
      <c r="A69" s="568" t="s">
        <v>2411</v>
      </c>
      <c r="C69" s="550">
        <f>SUM(C70:C74)</f>
        <v>155760.30000000002</v>
      </c>
    </row>
    <row r="70" spans="1:3">
      <c r="A70" s="552" t="s">
        <v>2412</v>
      </c>
      <c r="B70" s="566" t="s">
        <v>2413</v>
      </c>
      <c r="C70" s="553">
        <v>3070.63</v>
      </c>
    </row>
    <row r="71" spans="1:3">
      <c r="A71" s="552" t="s">
        <v>2414</v>
      </c>
      <c r="B71" s="566" t="s">
        <v>2415</v>
      </c>
      <c r="C71" s="553">
        <v>13402.6</v>
      </c>
    </row>
    <row r="72" spans="1:3">
      <c r="A72" s="552" t="s">
        <v>2416</v>
      </c>
      <c r="B72" s="566" t="s">
        <v>2417</v>
      </c>
      <c r="C72" s="553">
        <v>120509.85</v>
      </c>
    </row>
    <row r="73" spans="1:3">
      <c r="A73" s="552" t="s">
        <v>2418</v>
      </c>
      <c r="B73" s="566" t="s">
        <v>1922</v>
      </c>
      <c r="C73" s="553">
        <v>16812.82</v>
      </c>
    </row>
    <row r="74" spans="1:3">
      <c r="A74" s="552" t="s">
        <v>2419</v>
      </c>
      <c r="B74" s="566" t="s">
        <v>2420</v>
      </c>
      <c r="C74" s="553">
        <v>1964.4</v>
      </c>
    </row>
    <row r="76" spans="1:3">
      <c r="A76" s="548" t="s">
        <v>2421</v>
      </c>
      <c r="C76" s="550">
        <f>SUM(C77:C82)</f>
        <v>1615129.43</v>
      </c>
    </row>
    <row r="77" spans="1:3">
      <c r="A77" s="552" t="s">
        <v>2422</v>
      </c>
      <c r="B77" s="566" t="s">
        <v>1922</v>
      </c>
      <c r="C77" s="553">
        <v>32180</v>
      </c>
    </row>
    <row r="78" spans="1:3">
      <c r="A78" s="552" t="s">
        <v>2423</v>
      </c>
      <c r="B78" s="566" t="s">
        <v>2424</v>
      </c>
      <c r="C78" s="553">
        <v>2511</v>
      </c>
    </row>
    <row r="79" spans="1:3">
      <c r="A79" s="552" t="s">
        <v>2425</v>
      </c>
      <c r="B79" s="566" t="s">
        <v>1922</v>
      </c>
      <c r="C79" s="553">
        <v>1573.5</v>
      </c>
    </row>
    <row r="80" spans="1:3">
      <c r="A80" s="552" t="s">
        <v>2426</v>
      </c>
      <c r="B80" s="566" t="s">
        <v>2427</v>
      </c>
      <c r="C80" s="553">
        <v>522.14</v>
      </c>
    </row>
    <row r="81" spans="1:3">
      <c r="A81" s="552" t="s">
        <v>2428</v>
      </c>
      <c r="B81" s="566" t="s">
        <v>1922</v>
      </c>
      <c r="C81" s="553">
        <v>1103142.1000000001</v>
      </c>
    </row>
    <row r="82" spans="1:3">
      <c r="A82" s="552" t="s">
        <v>2429</v>
      </c>
      <c r="B82" s="566" t="s">
        <v>1922</v>
      </c>
      <c r="C82" s="553">
        <v>475200.69</v>
      </c>
    </row>
    <row r="84" spans="1:3">
      <c r="A84" s="568" t="s">
        <v>2430</v>
      </c>
      <c r="C84" s="550">
        <f>SUM(C85)</f>
        <v>3036.78</v>
      </c>
    </row>
    <row r="85" spans="1:3">
      <c r="A85" s="552" t="s">
        <v>2431</v>
      </c>
      <c r="B85" s="566" t="s">
        <v>1949</v>
      </c>
      <c r="C85" s="553">
        <v>3036.78</v>
      </c>
    </row>
    <row r="87" spans="1:3">
      <c r="A87" s="548" t="s">
        <v>2432</v>
      </c>
    </row>
    <row r="88" spans="1:3">
      <c r="A88" s="552" t="s">
        <v>2433</v>
      </c>
      <c r="B88" s="566" t="s">
        <v>1922</v>
      </c>
      <c r="C88" s="550">
        <v>294198.88</v>
      </c>
    </row>
    <row r="89" spans="1:3" ht="14.25" customHeight="1">
      <c r="A89" s="570" t="s">
        <v>73</v>
      </c>
      <c r="B89" s="571"/>
      <c r="C89" s="572">
        <f>SUM(C4,C7,C20,C22,C26,C31,C33,C45,C49,C52,C55,C65,C69,C76,C84,C88)</f>
        <v>220141232.06000003</v>
      </c>
    </row>
    <row r="90" spans="1:3">
      <c r="A90" s="552" t="s">
        <v>1930</v>
      </c>
    </row>
  </sheetData>
  <mergeCells count="1">
    <mergeCell ref="A2:C2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G93"/>
  <sheetViews>
    <sheetView workbookViewId="0">
      <selection activeCell="D30" sqref="D30"/>
    </sheetView>
  </sheetViews>
  <sheetFormatPr baseColWidth="10" defaultRowHeight="15"/>
  <cols>
    <col min="1" max="1" width="16" style="552" customWidth="1"/>
    <col min="2" max="2" width="56.7109375" style="549" customWidth="1"/>
    <col min="3" max="3" width="15.42578125" style="553" customWidth="1"/>
    <col min="4" max="4" width="11.42578125" style="574"/>
    <col min="5" max="5" width="11.42578125" style="522"/>
    <col min="6" max="6" width="67.140625" style="522" customWidth="1"/>
    <col min="7" max="7" width="16.140625" style="522" customWidth="1"/>
    <col min="8" max="16384" width="11.42578125" style="522"/>
  </cols>
  <sheetData>
    <row r="2" spans="1:7">
      <c r="A2" s="521" t="s">
        <v>2465</v>
      </c>
      <c r="B2" s="521"/>
      <c r="C2" s="521"/>
    </row>
    <row r="3" spans="1:7" ht="25.5">
      <c r="A3" s="524" t="s">
        <v>2103</v>
      </c>
      <c r="B3" s="524" t="s">
        <v>1918</v>
      </c>
      <c r="C3" s="525" t="s">
        <v>2435</v>
      </c>
      <c r="F3" s="523" t="s">
        <v>1918</v>
      </c>
      <c r="G3" s="525" t="s">
        <v>1919</v>
      </c>
    </row>
    <row r="4" spans="1:7">
      <c r="A4" s="548" t="s">
        <v>2336</v>
      </c>
      <c r="C4" s="550">
        <f>SUM(C5)</f>
        <v>860102.48000000149</v>
      </c>
      <c r="F4" s="575" t="str">
        <f>$A$63</f>
        <v>Caucho y sus manufacturas</v>
      </c>
      <c r="G4" s="530">
        <f>$C$63</f>
        <v>17138618.870000001</v>
      </c>
    </row>
    <row r="5" spans="1:7">
      <c r="A5" s="552" t="s">
        <v>2436</v>
      </c>
      <c r="B5" s="549" t="s">
        <v>2437</v>
      </c>
      <c r="C5" s="553">
        <v>860102.48000000149</v>
      </c>
      <c r="F5" s="575" t="str">
        <f>$A$26</f>
        <v>Gomas, resinas y demás jugos y extractos vegetales</v>
      </c>
      <c r="G5" s="530">
        <f>$C$26</f>
        <v>16201321.549999991</v>
      </c>
    </row>
    <row r="6" spans="1:7">
      <c r="F6" s="575" t="str">
        <f>$A$12</f>
        <v>Los demás frutos de cáscara frescos o secos, incluso sin cáscara o mondados</v>
      </c>
      <c r="G6" s="530">
        <f>$C$12</f>
        <v>13335266.9</v>
      </c>
    </row>
    <row r="7" spans="1:7">
      <c r="A7" s="576" t="s">
        <v>2339</v>
      </c>
      <c r="C7" s="550">
        <f>SUM(C8:C10)</f>
        <v>11249249.279999999</v>
      </c>
      <c r="F7" s="529" t="str">
        <f>$A$7</f>
        <v xml:space="preserve">Cocos, nueces del Brasil y nueces de marañón </v>
      </c>
      <c r="G7" s="530">
        <f>$C$7</f>
        <v>11249249.279999999</v>
      </c>
    </row>
    <row r="8" spans="1:7">
      <c r="A8" s="552" t="s">
        <v>2340</v>
      </c>
      <c r="B8" s="549" t="s">
        <v>2341</v>
      </c>
      <c r="C8" s="553">
        <v>8470753.0800000001</v>
      </c>
      <c r="F8" s="529" t="str">
        <f>$A$48</f>
        <v>Extractos curtientes o tintóreos; taninos y sus derivados</v>
      </c>
      <c r="G8" s="530">
        <f>$C$48</f>
        <v>4328446.3600000003</v>
      </c>
    </row>
    <row r="9" spans="1:7">
      <c r="A9" s="552" t="s">
        <v>2342</v>
      </c>
      <c r="B9" s="549" t="s">
        <v>2343</v>
      </c>
      <c r="C9" s="553">
        <v>26850</v>
      </c>
      <c r="F9" s="529" t="str">
        <f>$A$18</f>
        <v>Semillas, frutos y esporas, para siembra.</v>
      </c>
      <c r="G9" s="530">
        <f>$C$18</f>
        <v>3671640.24</v>
      </c>
    </row>
    <row r="10" spans="1:7">
      <c r="A10" s="552" t="s">
        <v>2344</v>
      </c>
      <c r="B10" s="549" t="s">
        <v>2343</v>
      </c>
      <c r="C10" s="553">
        <v>2751646.1999999997</v>
      </c>
      <c r="F10" s="529" t="str">
        <f>$A$86</f>
        <v>Asientos y muebles</v>
      </c>
      <c r="G10" s="530">
        <f>$C$86</f>
        <v>3595934.7700000023</v>
      </c>
    </row>
    <row r="11" spans="1:7">
      <c r="F11" s="529" t="str">
        <f>$A$59</f>
        <v>Aceites esenciales y resinoides</v>
      </c>
      <c r="G11" s="530">
        <f>$C$59</f>
        <v>2859900.0399999996</v>
      </c>
    </row>
    <row r="12" spans="1:7">
      <c r="A12" s="576" t="s">
        <v>2438</v>
      </c>
      <c r="C12" s="550">
        <f>SUM(C13:C16)</f>
        <v>13335266.9</v>
      </c>
      <c r="F12" s="529" t="s">
        <v>1260</v>
      </c>
      <c r="G12" s="530">
        <f>SUM($C$4,$C$23,$C$39,$C$44,$C$71,$C$83)</f>
        <v>3709246.0300000017</v>
      </c>
    </row>
    <row r="13" spans="1:7">
      <c r="A13" s="552" t="s">
        <v>2346</v>
      </c>
      <c r="B13" s="549" t="s">
        <v>1922</v>
      </c>
      <c r="C13" s="553">
        <v>7587345.830000001</v>
      </c>
      <c r="F13" s="533" t="s">
        <v>73</v>
      </c>
      <c r="G13" s="534">
        <f>SUM(G4:G12)</f>
        <v>76089624.040000007</v>
      </c>
    </row>
    <row r="14" spans="1:7">
      <c r="A14" s="552" t="s">
        <v>2347</v>
      </c>
      <c r="B14" s="549" t="s">
        <v>2341</v>
      </c>
      <c r="C14" s="553">
        <v>3873997.7199999997</v>
      </c>
      <c r="F14" s="536" t="s">
        <v>1930</v>
      </c>
      <c r="G14" s="537"/>
    </row>
    <row r="15" spans="1:7">
      <c r="A15" s="552" t="s">
        <v>2348</v>
      </c>
      <c r="B15" s="549" t="s">
        <v>2343</v>
      </c>
      <c r="C15" s="553">
        <v>971392.28</v>
      </c>
    </row>
    <row r="16" spans="1:7">
      <c r="A16" s="552" t="s">
        <v>2351</v>
      </c>
      <c r="B16" s="549" t="s">
        <v>1922</v>
      </c>
      <c r="C16" s="553">
        <v>902531.07000000018</v>
      </c>
    </row>
    <row r="18" spans="1:3">
      <c r="A18" s="576" t="s">
        <v>2439</v>
      </c>
      <c r="C18" s="550">
        <f>SUM(C19:C21)</f>
        <v>3671640.24</v>
      </c>
    </row>
    <row r="19" spans="1:3" ht="26.25">
      <c r="A19" s="552" t="s">
        <v>2440</v>
      </c>
      <c r="B19" s="549" t="s">
        <v>2441</v>
      </c>
      <c r="C19" s="553">
        <v>607230.68000000005</v>
      </c>
    </row>
    <row r="20" spans="1:3">
      <c r="A20" s="552" t="s">
        <v>2356</v>
      </c>
      <c r="B20" s="549" t="s">
        <v>2357</v>
      </c>
      <c r="C20" s="553">
        <v>1315424.6600000001</v>
      </c>
    </row>
    <row r="21" spans="1:3">
      <c r="A21" s="552" t="s">
        <v>2358</v>
      </c>
      <c r="B21" s="549" t="s">
        <v>1922</v>
      </c>
      <c r="C21" s="553">
        <v>1748984.9000000001</v>
      </c>
    </row>
    <row r="23" spans="1:3">
      <c r="A23" s="548" t="s">
        <v>2364</v>
      </c>
      <c r="C23" s="550">
        <f>SUM(C24)</f>
        <v>124983.09</v>
      </c>
    </row>
    <row r="24" spans="1:3">
      <c r="A24" s="552" t="s">
        <v>2365</v>
      </c>
      <c r="B24" s="549" t="s">
        <v>2366</v>
      </c>
      <c r="C24" s="553">
        <v>124983.09</v>
      </c>
    </row>
    <row r="26" spans="1:3">
      <c r="A26" s="576" t="s">
        <v>2367</v>
      </c>
      <c r="C26" s="550">
        <f>SUM(C27:C37)</f>
        <v>16201321.549999991</v>
      </c>
    </row>
    <row r="27" spans="1:3">
      <c r="A27" s="552" t="s">
        <v>2368</v>
      </c>
      <c r="B27" s="549" t="s">
        <v>2369</v>
      </c>
      <c r="C27" s="553">
        <v>519273.5300000002</v>
      </c>
    </row>
    <row r="28" spans="1:3">
      <c r="A28" s="552" t="s">
        <v>2370</v>
      </c>
      <c r="B28" s="549" t="s">
        <v>2371</v>
      </c>
      <c r="C28" s="553">
        <v>17367.169999999998</v>
      </c>
    </row>
    <row r="29" spans="1:3">
      <c r="A29" s="552" t="s">
        <v>2442</v>
      </c>
      <c r="B29" s="549" t="s">
        <v>2443</v>
      </c>
      <c r="C29" s="553">
        <v>6258.23</v>
      </c>
    </row>
    <row r="30" spans="1:3">
      <c r="A30" s="552" t="s">
        <v>2372</v>
      </c>
      <c r="B30" s="549" t="s">
        <v>1922</v>
      </c>
      <c r="C30" s="553">
        <v>201308.41</v>
      </c>
    </row>
    <row r="31" spans="1:3">
      <c r="A31" s="552" t="s">
        <v>2373</v>
      </c>
      <c r="B31" s="549" t="s">
        <v>1922</v>
      </c>
      <c r="C31" s="553">
        <v>201915.33000000002</v>
      </c>
    </row>
    <row r="32" spans="1:3">
      <c r="A32" s="552" t="s">
        <v>2374</v>
      </c>
      <c r="B32" s="549" t="s">
        <v>1922</v>
      </c>
      <c r="C32" s="553">
        <v>3800583.9099999941</v>
      </c>
    </row>
    <row r="33" spans="1:3">
      <c r="A33" s="552" t="s">
        <v>2375</v>
      </c>
      <c r="B33" s="549" t="s">
        <v>2376</v>
      </c>
      <c r="C33" s="553">
        <v>3664973.8200000008</v>
      </c>
    </row>
    <row r="34" spans="1:3">
      <c r="A34" s="552" t="s">
        <v>2377</v>
      </c>
      <c r="B34" s="549" t="s">
        <v>2378</v>
      </c>
      <c r="C34" s="553">
        <v>149982.22</v>
      </c>
    </row>
    <row r="35" spans="1:3" ht="26.25">
      <c r="A35" s="552" t="s">
        <v>2379</v>
      </c>
      <c r="B35" s="549" t="s">
        <v>2380</v>
      </c>
      <c r="C35" s="553">
        <v>1331345.75</v>
      </c>
    </row>
    <row r="36" spans="1:3">
      <c r="A36" s="552" t="s">
        <v>2381</v>
      </c>
      <c r="B36" s="549" t="s">
        <v>2444</v>
      </c>
      <c r="C36" s="553">
        <v>45213.87</v>
      </c>
    </row>
    <row r="37" spans="1:3">
      <c r="A37" s="552" t="s">
        <v>2383</v>
      </c>
      <c r="B37" s="549" t="s">
        <v>1922</v>
      </c>
      <c r="C37" s="553">
        <v>6263099.3099999968</v>
      </c>
    </row>
    <row r="39" spans="1:3">
      <c r="A39" s="548" t="s">
        <v>2445</v>
      </c>
      <c r="C39" s="550">
        <f>SUM(C40:C42)</f>
        <v>1088662.9799999995</v>
      </c>
    </row>
    <row r="40" spans="1:3">
      <c r="A40" s="552" t="s">
        <v>2385</v>
      </c>
      <c r="B40" s="549" t="s">
        <v>1584</v>
      </c>
      <c r="C40" s="553">
        <v>11576.970000000001</v>
      </c>
    </row>
    <row r="41" spans="1:3">
      <c r="A41" s="552" t="s">
        <v>2446</v>
      </c>
      <c r="B41" s="549" t="s">
        <v>2447</v>
      </c>
      <c r="C41" s="553">
        <v>18773.240000000002</v>
      </c>
    </row>
    <row r="42" spans="1:3">
      <c r="A42" s="552" t="s">
        <v>2386</v>
      </c>
      <c r="B42" s="549" t="s">
        <v>1927</v>
      </c>
      <c r="C42" s="553">
        <v>1058312.7699999996</v>
      </c>
    </row>
    <row r="44" spans="1:3">
      <c r="A44" s="548" t="s">
        <v>2390</v>
      </c>
      <c r="C44" s="550">
        <f>SUM(C45:C46)</f>
        <v>79775.960000000006</v>
      </c>
    </row>
    <row r="45" spans="1:3">
      <c r="A45" s="552" t="s">
        <v>2448</v>
      </c>
      <c r="B45" s="549" t="s">
        <v>2449</v>
      </c>
      <c r="C45" s="553">
        <v>12801.019999999999</v>
      </c>
    </row>
    <row r="46" spans="1:3">
      <c r="A46" s="552" t="s">
        <v>2391</v>
      </c>
      <c r="B46" s="549" t="s">
        <v>2392</v>
      </c>
      <c r="C46" s="553">
        <v>66974.94</v>
      </c>
    </row>
    <row r="48" spans="1:3">
      <c r="A48" s="576" t="s">
        <v>2393</v>
      </c>
      <c r="C48" s="550">
        <f>SUM(C49:C57)</f>
        <v>4328446.3600000003</v>
      </c>
    </row>
    <row r="49" spans="1:3">
      <c r="A49" s="552" t="s">
        <v>2394</v>
      </c>
      <c r="B49" s="549" t="s">
        <v>2395</v>
      </c>
      <c r="C49" s="553">
        <v>1560336.6900000006</v>
      </c>
    </row>
    <row r="50" spans="1:3">
      <c r="A50" s="552" t="s">
        <v>2396</v>
      </c>
      <c r="B50" s="549" t="s">
        <v>2397</v>
      </c>
      <c r="C50" s="553">
        <v>379645.37</v>
      </c>
    </row>
    <row r="51" spans="1:3">
      <c r="A51" s="552" t="s">
        <v>2398</v>
      </c>
      <c r="B51" s="549" t="s">
        <v>2399</v>
      </c>
      <c r="C51" s="553">
        <v>20185.170000000002</v>
      </c>
    </row>
    <row r="52" spans="1:3">
      <c r="A52" s="552" t="s">
        <v>2450</v>
      </c>
      <c r="B52" s="549" t="s">
        <v>2451</v>
      </c>
      <c r="C52" s="553">
        <v>127377.29999999999</v>
      </c>
    </row>
    <row r="53" spans="1:3">
      <c r="A53" s="552" t="s">
        <v>2400</v>
      </c>
      <c r="B53" s="549" t="s">
        <v>1922</v>
      </c>
      <c r="C53" s="553">
        <v>13374.67</v>
      </c>
    </row>
    <row r="54" spans="1:3">
      <c r="A54" s="552" t="s">
        <v>2452</v>
      </c>
      <c r="B54" s="549" t="s">
        <v>2453</v>
      </c>
      <c r="C54" s="553">
        <v>4208.1000000000004</v>
      </c>
    </row>
    <row r="55" spans="1:3">
      <c r="A55" s="552" t="s">
        <v>2403</v>
      </c>
      <c r="B55" s="549" t="s">
        <v>1927</v>
      </c>
      <c r="C55" s="553">
        <v>2111857.7599999998</v>
      </c>
    </row>
    <row r="56" spans="1:3">
      <c r="A56" s="552" t="s">
        <v>2404</v>
      </c>
      <c r="B56" s="549" t="s">
        <v>2405</v>
      </c>
      <c r="C56" s="553">
        <v>3954.75</v>
      </c>
    </row>
    <row r="57" spans="1:3">
      <c r="A57" s="552" t="s">
        <v>2406</v>
      </c>
      <c r="B57" s="549" t="s">
        <v>1927</v>
      </c>
      <c r="C57" s="553">
        <v>107506.55</v>
      </c>
    </row>
    <row r="59" spans="1:3">
      <c r="A59" s="548" t="s">
        <v>2407</v>
      </c>
      <c r="C59" s="550">
        <f>SUM(C60:C61)</f>
        <v>2859900.0399999996</v>
      </c>
    </row>
    <row r="60" spans="1:3">
      <c r="A60" s="552" t="s">
        <v>2408</v>
      </c>
      <c r="B60" s="549" t="s">
        <v>2409</v>
      </c>
      <c r="C60" s="553">
        <v>321035.65000000002</v>
      </c>
    </row>
    <row r="61" spans="1:3">
      <c r="A61" s="552" t="s">
        <v>2410</v>
      </c>
      <c r="B61" s="549" t="s">
        <v>1922</v>
      </c>
      <c r="C61" s="553">
        <v>2538864.3899999997</v>
      </c>
    </row>
    <row r="63" spans="1:3">
      <c r="A63" s="576" t="s">
        <v>2411</v>
      </c>
      <c r="C63" s="550">
        <f>SUM(C64:C69)</f>
        <v>17138618.870000001</v>
      </c>
    </row>
    <row r="64" spans="1:3">
      <c r="A64" s="552" t="s">
        <v>2412</v>
      </c>
      <c r="B64" s="549" t="s">
        <v>2413</v>
      </c>
      <c r="C64" s="553">
        <v>1496708.3599999999</v>
      </c>
    </row>
    <row r="65" spans="1:3">
      <c r="A65" s="552" t="s">
        <v>2414</v>
      </c>
      <c r="B65" s="549" t="s">
        <v>2415</v>
      </c>
      <c r="C65" s="553">
        <v>3496214.2999999993</v>
      </c>
    </row>
    <row r="66" spans="1:3">
      <c r="A66" s="552" t="s">
        <v>2416</v>
      </c>
      <c r="B66" s="549" t="s">
        <v>2417</v>
      </c>
      <c r="C66" s="553">
        <v>12111706.32</v>
      </c>
    </row>
    <row r="67" spans="1:3">
      <c r="A67" s="552" t="s">
        <v>2454</v>
      </c>
      <c r="B67" s="549" t="s">
        <v>2455</v>
      </c>
      <c r="C67" s="553">
        <v>2689</v>
      </c>
    </row>
    <row r="68" spans="1:3">
      <c r="A68" s="552" t="s">
        <v>2418</v>
      </c>
      <c r="B68" s="549" t="s">
        <v>1922</v>
      </c>
      <c r="C68" s="553">
        <v>30757.119999999995</v>
      </c>
    </row>
    <row r="69" spans="1:3">
      <c r="A69" s="552" t="s">
        <v>2419</v>
      </c>
      <c r="B69" s="549" t="s">
        <v>2420</v>
      </c>
      <c r="C69" s="553">
        <v>543.77</v>
      </c>
    </row>
    <row r="71" spans="1:3">
      <c r="A71" s="576" t="s">
        <v>2421</v>
      </c>
      <c r="C71" s="550">
        <f>SUM(C72:C81)</f>
        <v>1431304.2700000005</v>
      </c>
    </row>
    <row r="72" spans="1:3">
      <c r="A72" s="552" t="s">
        <v>2456</v>
      </c>
      <c r="B72" s="549" t="s">
        <v>1949</v>
      </c>
      <c r="C72" s="553">
        <v>15612.22</v>
      </c>
    </row>
    <row r="73" spans="1:3">
      <c r="A73" s="552" t="s">
        <v>2457</v>
      </c>
      <c r="B73" s="549" t="s">
        <v>2427</v>
      </c>
      <c r="C73" s="553">
        <v>330.46000000000004</v>
      </c>
    </row>
    <row r="74" spans="1:3">
      <c r="A74" s="552" t="s">
        <v>2422</v>
      </c>
      <c r="B74" s="549" t="s">
        <v>1922</v>
      </c>
      <c r="C74" s="553">
        <v>20693.36</v>
      </c>
    </row>
    <row r="75" spans="1:3">
      <c r="A75" s="552" t="s">
        <v>2458</v>
      </c>
      <c r="B75" s="549" t="s">
        <v>1949</v>
      </c>
      <c r="C75" s="553">
        <v>33304.44</v>
      </c>
    </row>
    <row r="76" spans="1:3">
      <c r="A76" s="552" t="s">
        <v>2423</v>
      </c>
      <c r="B76" s="549" t="s">
        <v>2424</v>
      </c>
      <c r="C76" s="553">
        <v>13098.109999999999</v>
      </c>
    </row>
    <row r="77" spans="1:3">
      <c r="A77" s="552" t="s">
        <v>2425</v>
      </c>
      <c r="B77" s="549" t="s">
        <v>1922</v>
      </c>
      <c r="C77" s="553">
        <v>17422.34</v>
      </c>
    </row>
    <row r="78" spans="1:3">
      <c r="A78" s="552" t="s">
        <v>2459</v>
      </c>
      <c r="B78" s="549" t="s">
        <v>1949</v>
      </c>
      <c r="C78" s="553">
        <v>223354.24000000005</v>
      </c>
    </row>
    <row r="79" spans="1:3">
      <c r="A79" s="552" t="s">
        <v>2426</v>
      </c>
      <c r="B79" s="549" t="s">
        <v>2427</v>
      </c>
      <c r="C79" s="553">
        <v>123858.74999999997</v>
      </c>
    </row>
    <row r="80" spans="1:3">
      <c r="A80" s="552" t="s">
        <v>2428</v>
      </c>
      <c r="B80" s="549" t="s">
        <v>1922</v>
      </c>
      <c r="C80" s="553">
        <v>715279.17000000039</v>
      </c>
    </row>
    <row r="81" spans="1:3">
      <c r="A81" s="552" t="s">
        <v>2429</v>
      </c>
      <c r="B81" s="549" t="s">
        <v>1922</v>
      </c>
      <c r="C81" s="553">
        <v>268351.18000000023</v>
      </c>
    </row>
    <row r="83" spans="1:3">
      <c r="A83" s="576" t="s">
        <v>2430</v>
      </c>
      <c r="C83" s="550">
        <f>SUM(C84)</f>
        <v>124417.25000000001</v>
      </c>
    </row>
    <row r="84" spans="1:3">
      <c r="A84" s="552" t="s">
        <v>2431</v>
      </c>
      <c r="B84" s="549" t="s">
        <v>1949</v>
      </c>
      <c r="C84" s="553">
        <v>124417.25000000001</v>
      </c>
    </row>
    <row r="86" spans="1:3">
      <c r="A86" s="576" t="s">
        <v>2432</v>
      </c>
      <c r="C86" s="550">
        <f>SUM(C87:C92)</f>
        <v>3595934.7700000023</v>
      </c>
    </row>
    <row r="87" spans="1:3">
      <c r="A87" s="552" t="s">
        <v>2460</v>
      </c>
      <c r="B87" s="549" t="s">
        <v>1949</v>
      </c>
      <c r="C87" s="553">
        <v>920.72</v>
      </c>
    </row>
    <row r="88" spans="1:3">
      <c r="A88" s="552" t="s">
        <v>2461</v>
      </c>
      <c r="B88" s="549" t="s">
        <v>2427</v>
      </c>
      <c r="C88" s="553">
        <v>193942.6099999999</v>
      </c>
    </row>
    <row r="89" spans="1:3">
      <c r="A89" s="552" t="s">
        <v>2462</v>
      </c>
      <c r="B89" s="549" t="s">
        <v>1922</v>
      </c>
      <c r="C89" s="553">
        <v>71617.540000000008</v>
      </c>
    </row>
    <row r="90" spans="1:3">
      <c r="A90" s="552" t="s">
        <v>2463</v>
      </c>
      <c r="B90" s="549" t="s">
        <v>1949</v>
      </c>
      <c r="C90" s="553">
        <v>46114.71</v>
      </c>
    </row>
    <row r="91" spans="1:3">
      <c r="A91" s="552" t="s">
        <v>2464</v>
      </c>
      <c r="B91" s="549" t="s">
        <v>2427</v>
      </c>
      <c r="C91" s="553">
        <v>49874.100000000013</v>
      </c>
    </row>
    <row r="92" spans="1:3">
      <c r="A92" s="552" t="s">
        <v>2433</v>
      </c>
      <c r="B92" s="549" t="s">
        <v>1922</v>
      </c>
      <c r="C92" s="553">
        <v>3233465.0900000026</v>
      </c>
    </row>
    <row r="93" spans="1:3">
      <c r="A93" s="577" t="s">
        <v>73</v>
      </c>
      <c r="B93" s="578"/>
      <c r="C93" s="572">
        <f>SUM(C4,C7,C12,C18,C23,C26,C39,C44,C48,C59,C63,C71,C83,C86)</f>
        <v>76089624.039999992</v>
      </c>
    </row>
  </sheetData>
  <mergeCells count="1">
    <mergeCell ref="A2:C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C26"/>
  <sheetViews>
    <sheetView workbookViewId="0">
      <selection activeCell="E10" sqref="E10"/>
    </sheetView>
  </sheetViews>
  <sheetFormatPr baseColWidth="10" defaultRowHeight="15"/>
  <cols>
    <col min="1" max="1" width="16" style="552" customWidth="1"/>
    <col min="2" max="2" width="57.42578125" style="552" customWidth="1"/>
    <col min="3" max="3" width="15" style="553" customWidth="1"/>
    <col min="4" max="16384" width="11.42578125" style="522"/>
  </cols>
  <sheetData>
    <row r="2" spans="1:3">
      <c r="A2" s="573" t="s">
        <v>2491</v>
      </c>
      <c r="B2" s="573"/>
      <c r="C2" s="573"/>
    </row>
    <row r="3" spans="1:3" ht="25.5">
      <c r="A3" s="524" t="s">
        <v>2103</v>
      </c>
      <c r="B3" s="524" t="s">
        <v>1918</v>
      </c>
      <c r="C3" s="525" t="s">
        <v>2466</v>
      </c>
    </row>
    <row r="4" spans="1:3">
      <c r="A4" s="579" t="s">
        <v>2467</v>
      </c>
      <c r="B4" s="579"/>
      <c r="C4" s="580">
        <f>SUM(C5:C11)</f>
        <v>2540460.7100000004</v>
      </c>
    </row>
    <row r="5" spans="1:3">
      <c r="A5" s="552" t="s">
        <v>2468</v>
      </c>
      <c r="B5" s="552" t="s">
        <v>2469</v>
      </c>
      <c r="C5" s="553">
        <v>4800</v>
      </c>
    </row>
    <row r="6" spans="1:3">
      <c r="A6" s="552" t="s">
        <v>2470</v>
      </c>
      <c r="B6" s="552" t="s">
        <v>1922</v>
      </c>
      <c r="C6" s="553">
        <v>161245</v>
      </c>
    </row>
    <row r="7" spans="1:3">
      <c r="A7" s="552" t="s">
        <v>2471</v>
      </c>
      <c r="B7" s="552" t="s">
        <v>2472</v>
      </c>
      <c r="C7" s="553">
        <v>2245819.9700000002</v>
      </c>
    </row>
    <row r="8" spans="1:3">
      <c r="A8" s="552" t="s">
        <v>2473</v>
      </c>
      <c r="B8" s="552" t="s">
        <v>2474</v>
      </c>
      <c r="C8" s="553">
        <v>2100</v>
      </c>
    </row>
    <row r="9" spans="1:3">
      <c r="A9" s="552" t="s">
        <v>2475</v>
      </c>
      <c r="B9" s="552" t="s">
        <v>1922</v>
      </c>
      <c r="C9" s="553">
        <v>300</v>
      </c>
    </row>
    <row r="10" spans="1:3">
      <c r="A10" s="552" t="s">
        <v>2476</v>
      </c>
      <c r="B10" s="552" t="s">
        <v>1922</v>
      </c>
      <c r="C10" s="553">
        <v>5040</v>
      </c>
    </row>
    <row r="11" spans="1:3">
      <c r="A11" s="552" t="s">
        <v>2477</v>
      </c>
      <c r="B11" s="552" t="s">
        <v>1922</v>
      </c>
      <c r="C11" s="553">
        <v>121155.74</v>
      </c>
    </row>
    <row r="13" spans="1:3" ht="21.75" customHeight="1">
      <c r="A13" s="581" t="s">
        <v>2478</v>
      </c>
      <c r="B13" s="581"/>
      <c r="C13" s="582">
        <f>SUM(C14:C15)</f>
        <v>1704322.3900000001</v>
      </c>
    </row>
    <row r="14" spans="1:3">
      <c r="A14" s="552" t="s">
        <v>2479</v>
      </c>
      <c r="B14" s="552" t="s">
        <v>2480</v>
      </c>
      <c r="C14" s="553">
        <v>1704167.29</v>
      </c>
    </row>
    <row r="15" spans="1:3">
      <c r="A15" s="552" t="s">
        <v>2481</v>
      </c>
      <c r="B15" s="552" t="s">
        <v>1922</v>
      </c>
      <c r="C15" s="553">
        <v>155.1</v>
      </c>
    </row>
    <row r="17" spans="1:3">
      <c r="A17" s="583" t="s">
        <v>2482</v>
      </c>
      <c r="B17" s="584"/>
      <c r="C17" s="582">
        <f>SUM(C18)</f>
        <v>706143.62</v>
      </c>
    </row>
    <row r="18" spans="1:3">
      <c r="A18" s="552" t="s">
        <v>2483</v>
      </c>
      <c r="B18" s="552" t="s">
        <v>2484</v>
      </c>
      <c r="C18" s="553">
        <v>706143.62</v>
      </c>
    </row>
    <row r="20" spans="1:3">
      <c r="A20" s="583" t="s">
        <v>2485</v>
      </c>
      <c r="B20" s="584"/>
      <c r="C20" s="582">
        <f>SUM(C21)</f>
        <v>2068116.5</v>
      </c>
    </row>
    <row r="21" spans="1:3">
      <c r="A21" s="552" t="s">
        <v>2486</v>
      </c>
      <c r="B21" s="552" t="s">
        <v>2487</v>
      </c>
      <c r="C21" s="553">
        <v>2068116.5</v>
      </c>
    </row>
    <row r="23" spans="1:3">
      <c r="A23" s="583" t="s">
        <v>2488</v>
      </c>
      <c r="B23" s="584"/>
      <c r="C23" s="582">
        <f>SUM(C24)</f>
        <v>840667.75</v>
      </c>
    </row>
    <row r="24" spans="1:3" ht="55.5" customHeight="1">
      <c r="A24" s="585" t="s">
        <v>2489</v>
      </c>
      <c r="B24" s="586" t="s">
        <v>2490</v>
      </c>
      <c r="C24" s="532">
        <v>840667.75</v>
      </c>
    </row>
    <row r="25" spans="1:3">
      <c r="A25" s="587" t="s">
        <v>73</v>
      </c>
      <c r="B25" s="587"/>
      <c r="C25" s="588">
        <f>SUM(C4,C13,C17,C20,C23)</f>
        <v>7859710.9700000007</v>
      </c>
    </row>
    <row r="26" spans="1:3">
      <c r="A26" s="589" t="s">
        <v>1930</v>
      </c>
      <c r="B26" s="584"/>
      <c r="C26" s="590"/>
    </row>
  </sheetData>
  <mergeCells count="2">
    <mergeCell ref="A2:C2"/>
    <mergeCell ref="A13:B13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C19"/>
  <sheetViews>
    <sheetView workbookViewId="0">
      <selection activeCell="E16" sqref="E15:E16"/>
    </sheetView>
  </sheetViews>
  <sheetFormatPr baseColWidth="10" defaultRowHeight="15"/>
  <cols>
    <col min="1" max="1" width="15" style="538" customWidth="1"/>
    <col min="2" max="2" width="57" style="538" customWidth="1"/>
    <col min="3" max="3" width="15" style="538" customWidth="1"/>
    <col min="4" max="16384" width="11.42578125" style="538"/>
  </cols>
  <sheetData>
    <row r="2" spans="1:3">
      <c r="A2" s="573" t="s">
        <v>2494</v>
      </c>
      <c r="B2" s="573"/>
      <c r="C2" s="573"/>
    </row>
    <row r="3" spans="1:3" ht="25.5">
      <c r="A3" s="524" t="s">
        <v>2103</v>
      </c>
      <c r="B3" s="524" t="s">
        <v>1918</v>
      </c>
      <c r="C3" s="525" t="s">
        <v>2466</v>
      </c>
    </row>
    <row r="4" spans="1:3">
      <c r="A4" s="543" t="s">
        <v>2467</v>
      </c>
      <c r="B4" s="591"/>
      <c r="C4" s="544">
        <f>SUM(C5:C8)</f>
        <v>82873.170000000013</v>
      </c>
    </row>
    <row r="5" spans="1:3">
      <c r="A5" s="538" t="s">
        <v>2470</v>
      </c>
      <c r="B5" s="538" t="s">
        <v>1922</v>
      </c>
      <c r="C5" s="557">
        <v>7883.5300000000007</v>
      </c>
    </row>
    <row r="6" spans="1:3">
      <c r="A6" s="538" t="s">
        <v>2471</v>
      </c>
      <c r="B6" s="538" t="s">
        <v>2472</v>
      </c>
      <c r="C6" s="557">
        <v>45373.810000000005</v>
      </c>
    </row>
    <row r="7" spans="1:3">
      <c r="A7" s="538" t="s">
        <v>2475</v>
      </c>
      <c r="B7" s="538" t="s">
        <v>1927</v>
      </c>
      <c r="C7" s="557">
        <v>26545.950000000004</v>
      </c>
    </row>
    <row r="8" spans="1:3">
      <c r="A8" s="538" t="s">
        <v>2477</v>
      </c>
      <c r="B8" s="538" t="s">
        <v>1922</v>
      </c>
      <c r="C8" s="557">
        <v>3069.88</v>
      </c>
    </row>
    <row r="9" spans="1:3">
      <c r="C9" s="557"/>
    </row>
    <row r="10" spans="1:3">
      <c r="A10" s="542" t="s">
        <v>2478</v>
      </c>
      <c r="B10" s="592"/>
      <c r="C10" s="580">
        <f>SUM(C11)</f>
        <v>32.479999999999997</v>
      </c>
    </row>
    <row r="11" spans="1:3">
      <c r="A11" s="538" t="s">
        <v>2492</v>
      </c>
      <c r="B11" s="538" t="s">
        <v>1922</v>
      </c>
      <c r="C11" s="557">
        <v>32.479999999999997</v>
      </c>
    </row>
    <row r="12" spans="1:3">
      <c r="C12" s="557"/>
    </row>
    <row r="13" spans="1:3">
      <c r="A13" s="543" t="s">
        <v>2485</v>
      </c>
      <c r="B13" s="591"/>
      <c r="C13" s="544">
        <f>SUM(C14)</f>
        <v>140400</v>
      </c>
    </row>
    <row r="14" spans="1:3">
      <c r="A14" s="538" t="s">
        <v>2481</v>
      </c>
      <c r="B14" s="538" t="s">
        <v>1922</v>
      </c>
      <c r="C14" s="557">
        <v>140400</v>
      </c>
    </row>
    <row r="15" spans="1:3">
      <c r="C15" s="557"/>
    </row>
    <row r="16" spans="1:3">
      <c r="A16" s="543" t="s">
        <v>2488</v>
      </c>
      <c r="B16" s="591"/>
      <c r="C16" s="544">
        <f>SUM(C17)</f>
        <v>17715.849999999999</v>
      </c>
    </row>
    <row r="17" spans="1:3" ht="60">
      <c r="A17" s="593" t="s">
        <v>2489</v>
      </c>
      <c r="B17" s="594" t="s">
        <v>2493</v>
      </c>
      <c r="C17" s="561">
        <v>17715.849999999999</v>
      </c>
    </row>
    <row r="18" spans="1:3">
      <c r="A18" s="595" t="s">
        <v>73</v>
      </c>
      <c r="B18" s="596"/>
      <c r="C18" s="597">
        <f>SUM(C4,C10,C13,C16)</f>
        <v>241021.50000000003</v>
      </c>
    </row>
    <row r="19" spans="1:3">
      <c r="A19" s="598" t="s">
        <v>1930</v>
      </c>
      <c r="B19" s="591"/>
      <c r="C19" s="522"/>
    </row>
  </sheetData>
  <mergeCells count="1">
    <mergeCell ref="A2:C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L17"/>
  <sheetViews>
    <sheetView workbookViewId="0">
      <selection activeCell="E23" sqref="E23"/>
    </sheetView>
  </sheetViews>
  <sheetFormatPr baseColWidth="10" defaultRowHeight="15"/>
  <cols>
    <col min="1" max="1" width="13.42578125" customWidth="1"/>
    <col min="2" max="2" width="18.5703125" customWidth="1"/>
    <col min="3" max="3" width="27.85546875" customWidth="1"/>
    <col min="4" max="4" width="21" customWidth="1"/>
    <col min="5" max="5" width="16.85546875" customWidth="1"/>
    <col min="6" max="6" width="13.140625" customWidth="1"/>
    <col min="11" max="11" width="14.28515625" customWidth="1"/>
  </cols>
  <sheetData>
    <row r="2" spans="1:12">
      <c r="A2" s="608" t="s">
        <v>2507</v>
      </c>
      <c r="B2" s="599"/>
      <c r="C2" s="599"/>
      <c r="D2" s="599"/>
      <c r="E2" s="599"/>
      <c r="F2" s="599"/>
    </row>
    <row r="3" spans="1:12" ht="18.75" customHeight="1">
      <c r="A3" s="600" t="s">
        <v>206</v>
      </c>
      <c r="B3" s="601" t="s">
        <v>2495</v>
      </c>
      <c r="C3" s="601" t="s">
        <v>1647</v>
      </c>
      <c r="D3" s="601" t="s">
        <v>2496</v>
      </c>
      <c r="E3" s="601" t="s">
        <v>2497</v>
      </c>
      <c r="F3" s="602" t="s">
        <v>1919</v>
      </c>
    </row>
    <row r="4" spans="1:12">
      <c r="A4" s="599" t="s">
        <v>450</v>
      </c>
      <c r="B4" s="599" t="s">
        <v>449</v>
      </c>
      <c r="C4" s="599" t="s">
        <v>201</v>
      </c>
      <c r="D4" s="599" t="s">
        <v>2498</v>
      </c>
      <c r="E4" s="603">
        <v>173.58</v>
      </c>
      <c r="F4" s="603">
        <v>500455.4412</v>
      </c>
      <c r="K4" t="s">
        <v>2499</v>
      </c>
      <c r="L4" t="s">
        <v>2500</v>
      </c>
    </row>
    <row r="5" spans="1:12">
      <c r="A5" s="599"/>
      <c r="B5" s="599"/>
      <c r="C5" s="599"/>
      <c r="D5" s="599" t="s">
        <v>2501</v>
      </c>
      <c r="E5" s="603">
        <v>83.15</v>
      </c>
      <c r="F5" s="603">
        <v>55947.7696</v>
      </c>
      <c r="K5" t="s">
        <v>2501</v>
      </c>
      <c r="L5">
        <v>55947.7696</v>
      </c>
    </row>
    <row r="6" spans="1:12">
      <c r="A6" s="599" t="s">
        <v>274</v>
      </c>
      <c r="B6" s="599" t="s">
        <v>271</v>
      </c>
      <c r="C6" s="599" t="s">
        <v>2502</v>
      </c>
      <c r="D6" s="599" t="s">
        <v>2503</v>
      </c>
      <c r="E6" s="603">
        <v>8.4239999999999995</v>
      </c>
      <c r="F6" s="603">
        <v>56674.5</v>
      </c>
      <c r="K6" t="s">
        <v>2504</v>
      </c>
      <c r="L6">
        <v>267490.40000000002</v>
      </c>
    </row>
    <row r="7" spans="1:12">
      <c r="A7" s="599"/>
      <c r="B7" s="599"/>
      <c r="C7" s="599" t="s">
        <v>2505</v>
      </c>
      <c r="D7" s="599" t="s">
        <v>2503</v>
      </c>
      <c r="E7" s="603">
        <v>80.10342</v>
      </c>
      <c r="F7" s="603">
        <v>544176.23537999997</v>
      </c>
      <c r="K7" t="s">
        <v>2498</v>
      </c>
      <c r="L7">
        <v>500455.4412</v>
      </c>
    </row>
    <row r="8" spans="1:12">
      <c r="A8" s="599"/>
      <c r="B8" s="599" t="s">
        <v>275</v>
      </c>
      <c r="C8" s="599" t="s">
        <v>2505</v>
      </c>
      <c r="D8" s="599" t="s">
        <v>2503</v>
      </c>
      <c r="E8" s="603">
        <v>5.48</v>
      </c>
      <c r="F8" s="603">
        <v>4446.4195999999993</v>
      </c>
      <c r="K8" t="s">
        <v>2503</v>
      </c>
      <c r="L8">
        <v>1025382.38063</v>
      </c>
    </row>
    <row r="9" spans="1:12">
      <c r="A9" s="599" t="s">
        <v>276</v>
      </c>
      <c r="B9" s="599" t="s">
        <v>275</v>
      </c>
      <c r="C9" s="599" t="s">
        <v>2502</v>
      </c>
      <c r="D9" s="599" t="s">
        <v>2503</v>
      </c>
      <c r="E9" s="603">
        <v>4.8</v>
      </c>
      <c r="F9" s="603">
        <v>27680</v>
      </c>
      <c r="K9" t="s">
        <v>73</v>
      </c>
      <c r="L9">
        <v>1849275.9914300002</v>
      </c>
    </row>
    <row r="10" spans="1:12">
      <c r="A10" s="599"/>
      <c r="B10" s="599"/>
      <c r="C10" s="599" t="s">
        <v>201</v>
      </c>
      <c r="D10" s="599" t="s">
        <v>2504</v>
      </c>
      <c r="E10" s="603">
        <v>167.18200000000002</v>
      </c>
      <c r="F10" s="603">
        <v>267490.40000000002</v>
      </c>
    </row>
    <row r="11" spans="1:12">
      <c r="A11" s="599"/>
      <c r="B11" s="599"/>
      <c r="C11" s="599"/>
      <c r="D11" s="599" t="s">
        <v>2503</v>
      </c>
      <c r="E11" s="603">
        <v>66.56</v>
      </c>
      <c r="F11" s="603">
        <v>84664.322</v>
      </c>
    </row>
    <row r="12" spans="1:12">
      <c r="A12" s="604"/>
      <c r="B12" s="604"/>
      <c r="C12" s="604" t="s">
        <v>2505</v>
      </c>
      <c r="D12" s="604" t="s">
        <v>2503</v>
      </c>
      <c r="E12" s="605">
        <v>189.584</v>
      </c>
      <c r="F12" s="605">
        <v>307740.90365000005</v>
      </c>
    </row>
    <row r="13" spans="1:12">
      <c r="A13" s="606" t="s">
        <v>73</v>
      </c>
      <c r="B13" s="606"/>
      <c r="C13" s="606"/>
      <c r="D13" s="606"/>
      <c r="E13" s="607">
        <v>778.86342000000013</v>
      </c>
      <c r="F13" s="607">
        <v>1849275.9914299999</v>
      </c>
    </row>
    <row r="14" spans="1:12">
      <c r="A14" s="64" t="s">
        <v>2506</v>
      </c>
    </row>
    <row r="17" spans="1:1">
      <c r="A17" s="62" t="s">
        <v>2508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G27"/>
  <sheetViews>
    <sheetView workbookViewId="0">
      <selection activeCell="A27" sqref="A27"/>
    </sheetView>
  </sheetViews>
  <sheetFormatPr baseColWidth="10" defaultRowHeight="12.75"/>
  <cols>
    <col min="1" max="1" width="14" style="4" bestFit="1" customWidth="1"/>
    <col min="2" max="2" width="8.140625" style="4" bestFit="1" customWidth="1"/>
    <col min="3" max="3" width="15.42578125" style="20" bestFit="1" customWidth="1"/>
    <col min="4" max="4" width="9.5703125" style="4" customWidth="1"/>
    <col min="5" max="5" width="15.42578125" style="20" bestFit="1" customWidth="1"/>
    <col min="6" max="6" width="8.140625" style="4" bestFit="1" customWidth="1"/>
    <col min="7" max="7" width="15.42578125" style="20" bestFit="1" customWidth="1"/>
    <col min="8" max="16384" width="11.42578125" style="4"/>
  </cols>
  <sheetData>
    <row r="1" spans="1:7" ht="15" customHeight="1">
      <c r="A1" s="458" t="s">
        <v>57</v>
      </c>
      <c r="B1" s="459"/>
      <c r="C1" s="459"/>
      <c r="D1" s="459"/>
      <c r="E1" s="459"/>
      <c r="F1" s="459"/>
      <c r="G1" s="459"/>
    </row>
    <row r="2" spans="1:7" ht="15" customHeight="1">
      <c r="A2" s="461" t="s">
        <v>4</v>
      </c>
      <c r="B2" s="461" t="s">
        <v>50</v>
      </c>
      <c r="C2" s="461"/>
      <c r="D2" s="462" t="s">
        <v>58</v>
      </c>
      <c r="E2" s="462"/>
      <c r="F2" s="460" t="s">
        <v>51</v>
      </c>
      <c r="G2" s="460"/>
    </row>
    <row r="3" spans="1:7" ht="15" customHeight="1">
      <c r="A3" s="461"/>
      <c r="B3" s="5" t="s">
        <v>21</v>
      </c>
      <c r="C3" s="22" t="s">
        <v>44</v>
      </c>
      <c r="D3" s="5" t="s">
        <v>21</v>
      </c>
      <c r="E3" s="22" t="s">
        <v>44</v>
      </c>
      <c r="F3" s="23" t="s">
        <v>21</v>
      </c>
      <c r="G3" s="24" t="s">
        <v>44</v>
      </c>
    </row>
    <row r="4" spans="1:7">
      <c r="A4" s="5" t="s">
        <v>22</v>
      </c>
      <c r="B4" s="32"/>
      <c r="C4" s="32"/>
      <c r="D4" s="32">
        <v>26</v>
      </c>
      <c r="E4" s="32">
        <v>9445.7132000000001</v>
      </c>
      <c r="F4" s="32">
        <v>2</v>
      </c>
      <c r="G4" s="32">
        <v>3.5599999999999898</v>
      </c>
    </row>
    <row r="5" spans="1:7">
      <c r="A5" s="5" t="s">
        <v>23</v>
      </c>
      <c r="B5" s="32"/>
      <c r="C5" s="32"/>
      <c r="D5" s="32">
        <v>7</v>
      </c>
      <c r="E5" s="32">
        <v>646.62170000000003</v>
      </c>
      <c r="F5" s="32">
        <v>12</v>
      </c>
      <c r="G5" s="32">
        <v>78.970799999999997</v>
      </c>
    </row>
    <row r="6" spans="1:7">
      <c r="A6" s="5" t="s">
        <v>6</v>
      </c>
      <c r="B6" s="32"/>
      <c r="C6" s="32"/>
      <c r="D6" s="32">
        <v>1</v>
      </c>
      <c r="E6" s="32">
        <v>650</v>
      </c>
      <c r="F6" s="32">
        <v>2</v>
      </c>
      <c r="G6" s="32">
        <v>2.29</v>
      </c>
    </row>
    <row r="7" spans="1:7">
      <c r="A7" s="5" t="s">
        <v>7</v>
      </c>
      <c r="B7" s="32"/>
      <c r="C7" s="32"/>
      <c r="D7" s="32"/>
      <c r="E7" s="32"/>
      <c r="F7" s="32">
        <v>20</v>
      </c>
      <c r="G7" s="32">
        <v>1112.9749999999999</v>
      </c>
    </row>
    <row r="8" spans="1:7">
      <c r="A8" s="31" t="s">
        <v>24</v>
      </c>
      <c r="B8" s="32"/>
      <c r="C8" s="32"/>
      <c r="D8" s="32">
        <v>1</v>
      </c>
      <c r="E8" s="32">
        <v>11.9</v>
      </c>
      <c r="F8" s="32"/>
      <c r="G8" s="32"/>
    </row>
    <row r="9" spans="1:7">
      <c r="A9" s="5" t="s">
        <v>8</v>
      </c>
      <c r="B9" s="32"/>
      <c r="C9" s="32"/>
      <c r="D9" s="32">
        <v>1</v>
      </c>
      <c r="E9" s="32">
        <v>3043.67</v>
      </c>
      <c r="F9" s="32">
        <v>23</v>
      </c>
      <c r="G9" s="32">
        <v>723.758499999999</v>
      </c>
    </row>
    <row r="10" spans="1:7">
      <c r="A10" s="5" t="s">
        <v>9</v>
      </c>
      <c r="B10" s="32"/>
      <c r="C10" s="32"/>
      <c r="D10" s="32">
        <v>7</v>
      </c>
      <c r="E10" s="32">
        <v>1011.7953</v>
      </c>
      <c r="F10" s="32">
        <v>4</v>
      </c>
      <c r="G10" s="32">
        <v>194.95</v>
      </c>
    </row>
    <row r="11" spans="1:7">
      <c r="A11" s="5" t="s">
        <v>10</v>
      </c>
      <c r="B11" s="32"/>
      <c r="C11" s="32"/>
      <c r="D11" s="32"/>
      <c r="E11" s="32"/>
      <c r="F11" s="32">
        <v>1</v>
      </c>
      <c r="G11" s="32">
        <v>21668</v>
      </c>
    </row>
    <row r="12" spans="1:7">
      <c r="A12" s="5" t="s">
        <v>11</v>
      </c>
      <c r="B12" s="32"/>
      <c r="C12" s="32"/>
      <c r="D12" s="32"/>
      <c r="E12" s="32"/>
      <c r="F12" s="32">
        <v>9</v>
      </c>
      <c r="G12" s="32">
        <v>40.277799999999999</v>
      </c>
    </row>
    <row r="13" spans="1:7">
      <c r="A13" s="5" t="s">
        <v>12</v>
      </c>
      <c r="B13" s="32">
        <v>1</v>
      </c>
      <c r="C13" s="32">
        <v>4627.3</v>
      </c>
      <c r="D13" s="32">
        <v>34</v>
      </c>
      <c r="E13" s="32">
        <v>13625.911</v>
      </c>
      <c r="F13" s="32">
        <v>1</v>
      </c>
      <c r="G13" s="32">
        <v>79.819999999999993</v>
      </c>
    </row>
    <row r="14" spans="1:7">
      <c r="A14" s="5" t="s">
        <v>13</v>
      </c>
      <c r="B14" s="32"/>
      <c r="C14" s="32"/>
      <c r="D14" s="32"/>
      <c r="E14" s="32"/>
      <c r="F14" s="32">
        <v>5</v>
      </c>
      <c r="G14" s="32">
        <v>25.385400000000001</v>
      </c>
    </row>
    <row r="15" spans="1:7">
      <c r="A15" s="5" t="s">
        <v>14</v>
      </c>
      <c r="B15" s="32"/>
      <c r="C15" s="32"/>
      <c r="D15" s="32">
        <v>3</v>
      </c>
      <c r="E15" s="32">
        <v>46.915399999999899</v>
      </c>
      <c r="F15" s="32"/>
      <c r="G15" s="32"/>
    </row>
    <row r="16" spans="1:7">
      <c r="A16" s="5" t="s">
        <v>1</v>
      </c>
      <c r="B16" s="32"/>
      <c r="C16" s="32"/>
      <c r="D16" s="32"/>
      <c r="E16" s="32"/>
      <c r="F16" s="32">
        <v>47</v>
      </c>
      <c r="G16" s="32">
        <v>73.371099999999998</v>
      </c>
    </row>
    <row r="17" spans="1:7">
      <c r="A17" s="5" t="s">
        <v>15</v>
      </c>
      <c r="B17" s="32">
        <v>19</v>
      </c>
      <c r="C17" s="32">
        <v>305675.42430000001</v>
      </c>
      <c r="D17" s="32">
        <v>198</v>
      </c>
      <c r="E17" s="32">
        <v>120600.513199999</v>
      </c>
      <c r="F17" s="32">
        <v>1</v>
      </c>
      <c r="G17" s="32">
        <v>12.72</v>
      </c>
    </row>
    <row r="18" spans="1:7">
      <c r="A18" s="5" t="s">
        <v>16</v>
      </c>
      <c r="B18" s="32">
        <v>14</v>
      </c>
      <c r="C18" s="32">
        <v>6582.7160000000003</v>
      </c>
      <c r="D18" s="32">
        <v>149</v>
      </c>
      <c r="E18" s="32">
        <v>50418.726799999997</v>
      </c>
      <c r="F18" s="32"/>
      <c r="G18" s="32"/>
    </row>
    <row r="19" spans="1:7">
      <c r="A19" s="31" t="s">
        <v>26</v>
      </c>
      <c r="B19" s="32"/>
      <c r="C19" s="32"/>
      <c r="D19" s="32"/>
      <c r="E19" s="32"/>
      <c r="F19" s="32">
        <v>1</v>
      </c>
      <c r="G19" s="32">
        <v>52.75</v>
      </c>
    </row>
    <row r="20" spans="1:7">
      <c r="A20" s="5" t="s">
        <v>3</v>
      </c>
      <c r="B20" s="32"/>
      <c r="C20" s="32"/>
      <c r="D20" s="32">
        <v>14</v>
      </c>
      <c r="E20" s="32">
        <v>6660.3368</v>
      </c>
      <c r="F20" s="32"/>
      <c r="G20" s="32"/>
    </row>
    <row r="21" spans="1:7">
      <c r="A21" s="5" t="s">
        <v>17</v>
      </c>
      <c r="B21" s="32"/>
      <c r="C21" s="32"/>
      <c r="D21" s="32">
        <v>15</v>
      </c>
      <c r="E21" s="32">
        <v>3505.1287000000002</v>
      </c>
      <c r="F21" s="32">
        <v>5</v>
      </c>
      <c r="G21" s="32">
        <v>65.11</v>
      </c>
    </row>
    <row r="22" spans="1:7">
      <c r="A22" s="5" t="s">
        <v>18</v>
      </c>
      <c r="B22" s="32"/>
      <c r="C22" s="32"/>
      <c r="D22" s="32"/>
      <c r="E22" s="32"/>
      <c r="F22" s="32">
        <v>5</v>
      </c>
      <c r="G22" s="32">
        <v>231.5153</v>
      </c>
    </row>
    <row r="23" spans="1:7">
      <c r="A23" s="5" t="s">
        <v>2</v>
      </c>
      <c r="B23" s="32">
        <v>3</v>
      </c>
      <c r="C23" s="32">
        <v>4097.76</v>
      </c>
      <c r="D23" s="32">
        <v>43</v>
      </c>
      <c r="E23" s="32">
        <v>1211.8678</v>
      </c>
      <c r="F23" s="32"/>
      <c r="G23" s="32"/>
    </row>
    <row r="24" spans="1:7">
      <c r="A24" s="5" t="s">
        <v>19</v>
      </c>
      <c r="B24" s="32"/>
      <c r="C24" s="32"/>
      <c r="D24" s="32"/>
      <c r="E24" s="32"/>
      <c r="F24" s="32">
        <v>2</v>
      </c>
      <c r="G24" s="32">
        <v>87.101100000000002</v>
      </c>
    </row>
    <row r="25" spans="1:7">
      <c r="A25" s="5" t="s">
        <v>20</v>
      </c>
      <c r="B25" s="32">
        <v>12</v>
      </c>
      <c r="C25" s="32">
        <v>171740.49919999999</v>
      </c>
      <c r="D25" s="32">
        <v>37</v>
      </c>
      <c r="E25" s="32">
        <v>187074.03909999999</v>
      </c>
      <c r="F25" s="32"/>
      <c r="G25" s="32"/>
    </row>
    <row r="26" spans="1:7">
      <c r="A26" s="5" t="s">
        <v>37</v>
      </c>
      <c r="B26" s="25">
        <f t="shared" ref="B26:G26" si="0">SUM(B4:B25)</f>
        <v>49</v>
      </c>
      <c r="C26" s="22">
        <f t="shared" si="0"/>
        <v>492723.69949999999</v>
      </c>
      <c r="D26" s="26">
        <f t="shared" si="0"/>
        <v>536</v>
      </c>
      <c r="E26" s="27">
        <f t="shared" si="0"/>
        <v>397953.13899999904</v>
      </c>
      <c r="F26" s="25">
        <f t="shared" si="0"/>
        <v>140</v>
      </c>
      <c r="G26" s="22">
        <f t="shared" si="0"/>
        <v>24452.555</v>
      </c>
    </row>
    <row r="27" spans="1:7">
      <c r="A27" s="33" t="s">
        <v>45</v>
      </c>
    </row>
  </sheetData>
  <mergeCells count="5">
    <mergeCell ref="A1:G1"/>
    <mergeCell ref="F2:G2"/>
    <mergeCell ref="A2:A3"/>
    <mergeCell ref="B2:C2"/>
    <mergeCell ref="D2:E2"/>
  </mergeCell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J60"/>
  <sheetViews>
    <sheetView topLeftCell="A25" workbookViewId="0">
      <selection activeCell="E23" sqref="E23"/>
    </sheetView>
  </sheetViews>
  <sheetFormatPr baseColWidth="10" defaultRowHeight="15"/>
  <cols>
    <col min="1" max="1" width="25.140625" style="599" customWidth="1"/>
    <col min="2" max="2" width="23" style="599" customWidth="1"/>
    <col min="3" max="3" width="11.42578125" style="599"/>
    <col min="4" max="4" width="14.28515625" style="599" customWidth="1"/>
    <col min="5" max="5" width="21.5703125" style="599" customWidth="1"/>
    <col min="9" max="9" width="15.42578125" customWidth="1"/>
  </cols>
  <sheetData>
    <row r="2" spans="1:10">
      <c r="A2" s="608" t="s">
        <v>2525</v>
      </c>
    </row>
    <row r="3" spans="1:10">
      <c r="A3" s="609" t="s">
        <v>1647</v>
      </c>
      <c r="B3" s="609" t="s">
        <v>2496</v>
      </c>
      <c r="C3" s="609" t="s">
        <v>1489</v>
      </c>
      <c r="D3" s="609" t="s">
        <v>1649</v>
      </c>
      <c r="E3" s="609" t="s">
        <v>2509</v>
      </c>
    </row>
    <row r="4" spans="1:10">
      <c r="A4" s="610" t="s">
        <v>2510</v>
      </c>
      <c r="B4" s="599" t="s">
        <v>2511</v>
      </c>
      <c r="C4" s="599" t="s">
        <v>2512</v>
      </c>
      <c r="D4" s="611">
        <v>1524.43</v>
      </c>
      <c r="E4" s="603">
        <v>4115.9610000000002</v>
      </c>
      <c r="I4" t="s">
        <v>2496</v>
      </c>
      <c r="J4" t="s">
        <v>2513</v>
      </c>
    </row>
    <row r="5" spans="1:10">
      <c r="A5" s="610" t="s">
        <v>2514</v>
      </c>
      <c r="B5" s="599" t="s">
        <v>2511</v>
      </c>
      <c r="C5" s="599" t="s">
        <v>2512</v>
      </c>
      <c r="D5" s="611">
        <v>450</v>
      </c>
      <c r="E5" s="603">
        <v>1215</v>
      </c>
      <c r="I5" t="s">
        <v>2498</v>
      </c>
      <c r="J5">
        <v>6408</v>
      </c>
    </row>
    <row r="6" spans="1:10">
      <c r="A6" s="608" t="s">
        <v>2515</v>
      </c>
      <c r="B6" s="599" t="s">
        <v>2498</v>
      </c>
      <c r="C6" s="599" t="s">
        <v>2516</v>
      </c>
      <c r="D6" s="611">
        <v>366</v>
      </c>
      <c r="E6" s="603">
        <v>0</v>
      </c>
      <c r="I6" t="s">
        <v>2517</v>
      </c>
      <c r="J6">
        <v>2171</v>
      </c>
    </row>
    <row r="7" spans="1:10">
      <c r="A7" s="610"/>
      <c r="B7" s="599" t="s">
        <v>2503</v>
      </c>
      <c r="C7" s="599" t="s">
        <v>2516</v>
      </c>
      <c r="D7" s="611">
        <v>141</v>
      </c>
      <c r="E7" s="603">
        <v>0</v>
      </c>
      <c r="I7" t="s">
        <v>2518</v>
      </c>
      <c r="J7">
        <v>977</v>
      </c>
    </row>
    <row r="8" spans="1:10">
      <c r="A8" s="608" t="s">
        <v>2519</v>
      </c>
      <c r="B8" s="599" t="s">
        <v>2520</v>
      </c>
      <c r="C8" s="599" t="s">
        <v>2516</v>
      </c>
      <c r="D8" s="611">
        <v>102</v>
      </c>
      <c r="E8" s="603">
        <v>306</v>
      </c>
      <c r="I8" t="s">
        <v>2521</v>
      </c>
      <c r="J8">
        <v>887</v>
      </c>
    </row>
    <row r="9" spans="1:10">
      <c r="A9" s="608"/>
      <c r="B9" s="599" t="s">
        <v>2498</v>
      </c>
      <c r="C9" s="599" t="s">
        <v>2516</v>
      </c>
      <c r="D9" s="611">
        <v>6042</v>
      </c>
      <c r="E9" s="603">
        <v>23031</v>
      </c>
      <c r="I9" t="s">
        <v>2522</v>
      </c>
      <c r="J9">
        <v>485</v>
      </c>
    </row>
    <row r="10" spans="1:10">
      <c r="A10" s="608"/>
      <c r="B10" s="599" t="s">
        <v>2518</v>
      </c>
      <c r="C10" s="599" t="s">
        <v>2516</v>
      </c>
      <c r="D10" s="611">
        <v>977</v>
      </c>
      <c r="E10" s="603">
        <v>2931</v>
      </c>
      <c r="I10" t="s">
        <v>2523</v>
      </c>
      <c r="J10">
        <v>440</v>
      </c>
    </row>
    <row r="11" spans="1:10">
      <c r="A11" s="608"/>
      <c r="B11" s="599" t="s">
        <v>2523</v>
      </c>
      <c r="C11" s="599" t="s">
        <v>2516</v>
      </c>
      <c r="D11" s="611">
        <v>440</v>
      </c>
      <c r="E11" s="603">
        <v>1320</v>
      </c>
      <c r="I11" t="s">
        <v>2503</v>
      </c>
      <c r="J11">
        <v>141</v>
      </c>
    </row>
    <row r="12" spans="1:10">
      <c r="A12" s="608"/>
      <c r="B12" s="599" t="s">
        <v>2521</v>
      </c>
      <c r="C12" s="599" t="s">
        <v>2516</v>
      </c>
      <c r="D12" s="611">
        <v>887</v>
      </c>
      <c r="E12" s="603">
        <v>2661</v>
      </c>
      <c r="I12" t="s">
        <v>1260</v>
      </c>
      <c r="J12">
        <v>113</v>
      </c>
    </row>
    <row r="13" spans="1:10">
      <c r="A13" s="608"/>
      <c r="B13" s="599" t="s">
        <v>2517</v>
      </c>
      <c r="C13" s="599" t="s">
        <v>2516</v>
      </c>
      <c r="D13" s="611">
        <v>2171</v>
      </c>
      <c r="E13" s="603">
        <v>6513</v>
      </c>
    </row>
    <row r="14" spans="1:10">
      <c r="A14" s="608"/>
      <c r="B14" s="599" t="s">
        <v>2524</v>
      </c>
      <c r="C14" s="599" t="s">
        <v>2516</v>
      </c>
      <c r="D14" s="611">
        <v>11</v>
      </c>
      <c r="E14" s="603">
        <v>280.06</v>
      </c>
    </row>
    <row r="15" spans="1:10">
      <c r="A15" s="610"/>
      <c r="B15" s="599" t="s">
        <v>2522</v>
      </c>
      <c r="C15" s="599" t="s">
        <v>2516</v>
      </c>
      <c r="D15" s="611">
        <v>485</v>
      </c>
      <c r="E15" s="603">
        <v>1455</v>
      </c>
    </row>
    <row r="16" spans="1:10">
      <c r="A16" s="612" t="s">
        <v>73</v>
      </c>
      <c r="B16" s="612"/>
      <c r="C16" s="612"/>
      <c r="D16" s="613">
        <v>13596.43</v>
      </c>
      <c r="E16" s="614">
        <v>43828.020999999993</v>
      </c>
    </row>
    <row r="19" spans="1:10" s="599" customFormat="1">
      <c r="A19" s="608" t="s">
        <v>2526</v>
      </c>
      <c r="F19"/>
      <c r="G19"/>
      <c r="H19"/>
      <c r="I19"/>
      <c r="J19"/>
    </row>
    <row r="38" spans="1:2">
      <c r="A38" s="608" t="s">
        <v>2558</v>
      </c>
      <c r="B38" s="33"/>
    </row>
    <row r="39" spans="1:2">
      <c r="A39" s="615" t="s">
        <v>2527</v>
      </c>
      <c r="B39" s="616" t="s">
        <v>1489</v>
      </c>
    </row>
    <row r="40" spans="1:2">
      <c r="A40" s="63" t="s">
        <v>2528</v>
      </c>
      <c r="B40" s="63">
        <v>658</v>
      </c>
    </row>
    <row r="41" spans="1:2">
      <c r="A41" s="63" t="s">
        <v>2530</v>
      </c>
      <c r="B41" s="63">
        <v>630</v>
      </c>
    </row>
    <row r="42" spans="1:2">
      <c r="A42" s="63" t="s">
        <v>2533</v>
      </c>
      <c r="B42" s="63">
        <v>507</v>
      </c>
    </row>
    <row r="43" spans="1:2">
      <c r="A43" s="63" t="s">
        <v>2535</v>
      </c>
      <c r="B43" s="63">
        <v>483</v>
      </c>
    </row>
    <row r="44" spans="1:2">
      <c r="A44" s="63" t="s">
        <v>2537</v>
      </c>
      <c r="B44" s="63">
        <v>272</v>
      </c>
    </row>
    <row r="45" spans="1:2">
      <c r="A45" s="63" t="s">
        <v>2538</v>
      </c>
      <c r="B45" s="63">
        <v>158</v>
      </c>
    </row>
    <row r="46" spans="1:2">
      <c r="A46" s="63" t="s">
        <v>2539</v>
      </c>
      <c r="B46" s="63">
        <v>156</v>
      </c>
    </row>
    <row r="47" spans="1:2">
      <c r="A47" s="63" t="s">
        <v>2540</v>
      </c>
      <c r="B47" s="63">
        <v>143</v>
      </c>
    </row>
    <row r="48" spans="1:2">
      <c r="A48" s="63" t="s">
        <v>2541</v>
      </c>
      <c r="B48" s="63">
        <v>105</v>
      </c>
    </row>
    <row r="49" spans="1:2">
      <c r="A49" s="63" t="s">
        <v>2543</v>
      </c>
      <c r="B49" s="63">
        <v>92</v>
      </c>
    </row>
    <row r="50" spans="1:2">
      <c r="A50" s="63" t="s">
        <v>2547</v>
      </c>
      <c r="B50" s="63">
        <v>90</v>
      </c>
    </row>
    <row r="51" spans="1:2">
      <c r="A51" s="63" t="s">
        <v>2549</v>
      </c>
      <c r="B51" s="63">
        <v>88</v>
      </c>
    </row>
    <row r="52" spans="1:2">
      <c r="A52" s="63" t="s">
        <v>2550</v>
      </c>
      <c r="B52" s="63">
        <v>87</v>
      </c>
    </row>
    <row r="53" spans="1:2">
      <c r="A53" s="63" t="s">
        <v>2551</v>
      </c>
      <c r="B53" s="63">
        <v>80</v>
      </c>
    </row>
    <row r="54" spans="1:2">
      <c r="A54" s="63" t="s">
        <v>2552</v>
      </c>
      <c r="B54" s="63">
        <v>78</v>
      </c>
    </row>
    <row r="55" spans="1:2">
      <c r="A55" s="63" t="s">
        <v>2553</v>
      </c>
      <c r="B55" s="63">
        <v>76</v>
      </c>
    </row>
    <row r="56" spans="1:2">
      <c r="A56" s="63" t="s">
        <v>2554</v>
      </c>
      <c r="B56" s="63">
        <v>73</v>
      </c>
    </row>
    <row r="57" spans="1:2">
      <c r="A57" s="63" t="s">
        <v>2555</v>
      </c>
      <c r="B57" s="63">
        <v>71</v>
      </c>
    </row>
    <row r="58" spans="1:2">
      <c r="A58" s="63" t="s">
        <v>2556</v>
      </c>
      <c r="B58" s="63">
        <v>70</v>
      </c>
    </row>
    <row r="59" spans="1:2">
      <c r="A59" s="626" t="s">
        <v>2557</v>
      </c>
      <c r="B59" s="626">
        <v>70</v>
      </c>
    </row>
    <row r="60" spans="1:2">
      <c r="A60" s="623" t="s">
        <v>2506</v>
      </c>
      <c r="B60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8"/>
  <sheetViews>
    <sheetView workbookViewId="0">
      <selection activeCell="E23" sqref="E23"/>
    </sheetView>
  </sheetViews>
  <sheetFormatPr baseColWidth="10" defaultRowHeight="15"/>
  <cols>
    <col min="1" max="1" width="14.5703125" style="599" customWidth="1"/>
    <col min="2" max="2" width="25.5703125" style="599" customWidth="1"/>
    <col min="3" max="3" width="14" style="599" customWidth="1"/>
    <col min="4" max="8" width="11.42578125" style="599"/>
  </cols>
  <sheetData>
    <row r="1" spans="1:9">
      <c r="A1" s="608" t="s">
        <v>2559</v>
      </c>
    </row>
    <row r="2" spans="1:9">
      <c r="A2" s="617" t="s">
        <v>206</v>
      </c>
      <c r="B2" s="618" t="s">
        <v>1647</v>
      </c>
      <c r="C2" s="618" t="s">
        <v>2496</v>
      </c>
      <c r="D2" s="618" t="s">
        <v>1489</v>
      </c>
      <c r="E2" s="619" t="s">
        <v>2509</v>
      </c>
    </row>
    <row r="3" spans="1:9">
      <c r="A3" s="599" t="s">
        <v>2529</v>
      </c>
      <c r="B3" s="599" t="s">
        <v>2515</v>
      </c>
      <c r="C3" s="599" t="s">
        <v>2504</v>
      </c>
      <c r="D3" s="599">
        <v>4</v>
      </c>
      <c r="E3" s="603">
        <v>0</v>
      </c>
    </row>
    <row r="4" spans="1:9">
      <c r="B4" s="599" t="s">
        <v>2531</v>
      </c>
      <c r="C4" s="599" t="s">
        <v>2532</v>
      </c>
      <c r="D4" s="599">
        <v>2000</v>
      </c>
      <c r="E4" s="603">
        <v>5300</v>
      </c>
    </row>
    <row r="5" spans="1:9">
      <c r="A5" s="599" t="s">
        <v>2534</v>
      </c>
      <c r="B5" s="599" t="s">
        <v>2519</v>
      </c>
      <c r="C5" s="599" t="s">
        <v>2498</v>
      </c>
      <c r="D5" s="599">
        <v>12</v>
      </c>
      <c r="E5" s="603">
        <v>120</v>
      </c>
    </row>
    <row r="6" spans="1:9">
      <c r="A6" s="620" t="s">
        <v>2536</v>
      </c>
      <c r="B6" s="620"/>
      <c r="C6" s="620"/>
      <c r="D6" s="621">
        <f>SUM(D3:D5)</f>
        <v>2016</v>
      </c>
      <c r="E6" s="622">
        <f>SUM(E3:E5)</f>
        <v>5420</v>
      </c>
      <c r="I6" s="599"/>
    </row>
    <row r="7" spans="1:9">
      <c r="A7" s="623" t="s">
        <v>2506</v>
      </c>
      <c r="B7"/>
      <c r="C7"/>
      <c r="D7"/>
      <c r="E7" s="603"/>
    </row>
    <row r="8" spans="1:9">
      <c r="E8" s="603"/>
    </row>
    <row r="9" spans="1:9">
      <c r="E9" s="603"/>
    </row>
    <row r="10" spans="1:9">
      <c r="A10" s="627" t="s">
        <v>2560</v>
      </c>
      <c r="B10" s="624"/>
      <c r="C10" s="624"/>
      <c r="D10" s="624"/>
      <c r="E10" s="603"/>
    </row>
    <row r="11" spans="1:9">
      <c r="A11" s="617" t="s">
        <v>206</v>
      </c>
      <c r="B11" s="618" t="s">
        <v>1647</v>
      </c>
      <c r="C11" s="618" t="s">
        <v>2496</v>
      </c>
      <c r="D11" s="618" t="s">
        <v>2542</v>
      </c>
      <c r="E11" s="625" t="s">
        <v>2509</v>
      </c>
      <c r="H11"/>
    </row>
    <row r="12" spans="1:9">
      <c r="A12" s="599" t="s">
        <v>2544</v>
      </c>
      <c r="B12" s="599" t="s">
        <v>2545</v>
      </c>
      <c r="C12" s="599" t="s">
        <v>2546</v>
      </c>
      <c r="D12" s="599">
        <v>17.880000000000003</v>
      </c>
      <c r="E12" s="603">
        <v>6352</v>
      </c>
      <c r="H12"/>
    </row>
    <row r="13" spans="1:9">
      <c r="C13" s="599" t="s">
        <v>2548</v>
      </c>
      <c r="D13" s="599">
        <v>10</v>
      </c>
      <c r="E13" s="603">
        <v>2800</v>
      </c>
      <c r="H13"/>
    </row>
    <row r="14" spans="1:9">
      <c r="C14" s="599" t="s">
        <v>2498</v>
      </c>
      <c r="D14" s="599">
        <v>277.59999999999997</v>
      </c>
      <c r="E14" s="603">
        <v>82000</v>
      </c>
      <c r="H14"/>
    </row>
    <row r="15" spans="1:9">
      <c r="C15" s="599" t="s">
        <v>2511</v>
      </c>
      <c r="D15" s="599">
        <v>200</v>
      </c>
      <c r="E15" s="603">
        <v>56000</v>
      </c>
      <c r="H15"/>
    </row>
    <row r="16" spans="1:9">
      <c r="C16" s="599" t="s">
        <v>2523</v>
      </c>
      <c r="D16" s="599">
        <v>200</v>
      </c>
      <c r="E16" s="603">
        <v>82000</v>
      </c>
      <c r="H16"/>
    </row>
    <row r="17" spans="1:8">
      <c r="A17" s="620" t="s">
        <v>2536</v>
      </c>
      <c r="B17" s="620"/>
      <c r="C17" s="620"/>
      <c r="D17" s="621">
        <f>SUM(D12:D16)</f>
        <v>705.48</v>
      </c>
      <c r="E17" s="622">
        <f>SUM(E12:E16)</f>
        <v>229152</v>
      </c>
      <c r="H17"/>
    </row>
    <row r="18" spans="1:8">
      <c r="A18" s="623" t="s">
        <v>2506</v>
      </c>
      <c r="B18"/>
      <c r="C18"/>
      <c r="D1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2:L24"/>
  <sheetViews>
    <sheetView showGridLines="0" workbookViewId="0">
      <selection activeCell="A23" sqref="A23:E23"/>
    </sheetView>
  </sheetViews>
  <sheetFormatPr baseColWidth="10" defaultRowHeight="12.75"/>
  <cols>
    <col min="1" max="1" width="14.85546875" style="629" customWidth="1"/>
    <col min="2" max="2" width="29.28515625" style="629" customWidth="1"/>
    <col min="3" max="3" width="11.42578125" style="629"/>
    <col min="4" max="4" width="13.85546875" style="629" customWidth="1"/>
    <col min="5" max="5" width="14.42578125" style="704" customWidth="1"/>
    <col min="6" max="6" width="11.42578125" style="629"/>
    <col min="7" max="7" width="12.85546875" style="630" bestFit="1" customWidth="1"/>
    <col min="8" max="8" width="22.5703125" style="629" customWidth="1"/>
    <col min="9" max="9" width="18.42578125" style="629" customWidth="1"/>
    <col min="10" max="10" width="14.140625" style="629" customWidth="1"/>
    <col min="11" max="16384" width="11.42578125" style="629"/>
  </cols>
  <sheetData>
    <row r="2" spans="1:12" ht="33" customHeight="1">
      <c r="A2" s="628" t="s">
        <v>2596</v>
      </c>
      <c r="B2" s="628"/>
      <c r="C2" s="628"/>
      <c r="D2" s="628"/>
      <c r="E2" s="628"/>
    </row>
    <row r="3" spans="1:12" s="634" customFormat="1" ht="41.25" customHeight="1">
      <c r="A3" s="631" t="s">
        <v>4</v>
      </c>
      <c r="B3" s="632" t="s">
        <v>2561</v>
      </c>
      <c r="C3" s="632" t="s">
        <v>2562</v>
      </c>
      <c r="D3" s="632" t="s">
        <v>2563</v>
      </c>
      <c r="E3" s="633" t="s">
        <v>2564</v>
      </c>
      <c r="G3" s="635"/>
      <c r="H3" s="636" t="s">
        <v>2597</v>
      </c>
      <c r="I3" s="636"/>
      <c r="J3" s="636"/>
      <c r="K3" s="637"/>
      <c r="L3" s="637"/>
    </row>
    <row r="4" spans="1:12" ht="25.5" customHeight="1">
      <c r="A4" s="638" t="s">
        <v>15</v>
      </c>
      <c r="B4" s="639" t="s">
        <v>2565</v>
      </c>
      <c r="C4" s="640">
        <v>1</v>
      </c>
      <c r="D4" s="641">
        <v>46041.19</v>
      </c>
      <c r="E4" s="642" t="s">
        <v>2566</v>
      </c>
      <c r="F4" s="643" t="s">
        <v>2567</v>
      </c>
      <c r="G4" s="644"/>
      <c r="H4" s="636"/>
      <c r="I4" s="636"/>
      <c r="J4" s="636"/>
    </row>
    <row r="5" spans="1:12" ht="38.25">
      <c r="A5" s="645"/>
      <c r="B5" s="646" t="s">
        <v>2568</v>
      </c>
      <c r="C5" s="647">
        <v>1</v>
      </c>
      <c r="D5" s="648">
        <v>13858.47</v>
      </c>
      <c r="E5" s="649" t="s">
        <v>2566</v>
      </c>
      <c r="F5" s="643" t="s">
        <v>2569</v>
      </c>
      <c r="G5" s="644"/>
      <c r="H5" s="631" t="s">
        <v>2570</v>
      </c>
      <c r="I5" s="632" t="s">
        <v>2563</v>
      </c>
      <c r="J5" s="632" t="s">
        <v>2571</v>
      </c>
    </row>
    <row r="6" spans="1:12" ht="15">
      <c r="A6" s="638"/>
      <c r="B6" s="639" t="s">
        <v>2572</v>
      </c>
      <c r="C6" s="640">
        <v>4</v>
      </c>
      <c r="D6" s="641">
        <v>175560.86</v>
      </c>
      <c r="E6" s="642" t="s">
        <v>2573</v>
      </c>
      <c r="F6" s="643" t="s">
        <v>2567</v>
      </c>
      <c r="G6" s="644"/>
      <c r="H6" s="650" t="s">
        <v>2574</v>
      </c>
      <c r="I6" s="651">
        <f>SUM(I7:I8)</f>
        <v>1286892.08</v>
      </c>
      <c r="J6" s="652">
        <f>SUM(J7:J8)</f>
        <v>47</v>
      </c>
      <c r="L6" s="653">
        <f>I6/$I$10</f>
        <v>0.99830913985142744</v>
      </c>
    </row>
    <row r="7" spans="1:12" ht="15" customHeight="1" thickBot="1">
      <c r="A7" s="654" t="s">
        <v>2575</v>
      </c>
      <c r="B7" s="654"/>
      <c r="C7" s="655">
        <f>SUM(C4:C6)</f>
        <v>6</v>
      </c>
      <c r="D7" s="656">
        <f>SUM(D4:D6)</f>
        <v>235460.52</v>
      </c>
      <c r="E7" s="657"/>
      <c r="G7" s="658">
        <f>+D7-D5</f>
        <v>221602.05</v>
      </c>
      <c r="H7" s="659" t="s">
        <v>2576</v>
      </c>
      <c r="I7" s="660">
        <f>+(D7-D5)+(D14-50646.95)+(D20-D18-D16)</f>
        <v>1196930.6600000001</v>
      </c>
      <c r="J7" s="661">
        <v>40</v>
      </c>
      <c r="K7" s="629">
        <v>50646.95</v>
      </c>
    </row>
    <row r="8" spans="1:12" ht="15" customHeight="1" thickBot="1">
      <c r="A8" s="662" t="s">
        <v>16</v>
      </c>
      <c r="B8" s="663" t="s">
        <v>2577</v>
      </c>
      <c r="C8" s="664">
        <v>6</v>
      </c>
      <c r="D8" s="665">
        <v>81238</v>
      </c>
      <c r="E8" s="666" t="s">
        <v>2573</v>
      </c>
      <c r="F8" s="643" t="s">
        <v>2567</v>
      </c>
      <c r="G8" s="644"/>
      <c r="H8" s="667" t="s">
        <v>2578</v>
      </c>
      <c r="I8" s="668">
        <f>+D5+50646.95+D16</f>
        <v>89961.42</v>
      </c>
      <c r="J8" s="669">
        <v>7</v>
      </c>
    </row>
    <row r="9" spans="1:12" ht="15" customHeight="1" thickBot="1">
      <c r="A9" s="645"/>
      <c r="B9" s="646" t="s">
        <v>2579</v>
      </c>
      <c r="C9" s="647">
        <v>4</v>
      </c>
      <c r="D9" s="648">
        <v>101777</v>
      </c>
      <c r="E9" s="649" t="s">
        <v>2573</v>
      </c>
      <c r="F9" s="643" t="s">
        <v>2567</v>
      </c>
      <c r="G9" s="644"/>
      <c r="H9" s="670" t="s">
        <v>2580</v>
      </c>
      <c r="I9" s="671">
        <f>+D18</f>
        <v>2179.64</v>
      </c>
      <c r="J9" s="672">
        <v>2</v>
      </c>
      <c r="L9" s="653">
        <f>I9/$I$10</f>
        <v>1.6908601485726487E-3</v>
      </c>
    </row>
    <row r="10" spans="1:12" ht="15" customHeight="1" thickBot="1">
      <c r="A10" s="638"/>
      <c r="B10" s="639" t="s">
        <v>2581</v>
      </c>
      <c r="C10" s="640">
        <v>3</v>
      </c>
      <c r="D10" s="641">
        <v>52869</v>
      </c>
      <c r="E10" s="642" t="s">
        <v>2573</v>
      </c>
      <c r="F10" s="643" t="s">
        <v>2567</v>
      </c>
      <c r="G10" s="644"/>
      <c r="H10" s="673" t="s">
        <v>1440</v>
      </c>
      <c r="I10" s="674">
        <f>+I9+I6</f>
        <v>1289071.72</v>
      </c>
      <c r="J10" s="675">
        <f>+J9+J6</f>
        <v>49</v>
      </c>
    </row>
    <row r="11" spans="1:12" ht="15" customHeight="1">
      <c r="A11" s="645"/>
      <c r="B11" s="646" t="s">
        <v>2582</v>
      </c>
      <c r="C11" s="647">
        <v>8</v>
      </c>
      <c r="D11" s="648">
        <v>220844.56</v>
      </c>
      <c r="E11" s="649" t="s">
        <v>2573</v>
      </c>
      <c r="F11" s="643" t="s">
        <v>2567</v>
      </c>
      <c r="G11" s="644"/>
      <c r="H11" s="676" t="s">
        <v>2583</v>
      </c>
      <c r="I11" s="676"/>
      <c r="J11" s="676"/>
      <c r="K11" s="677"/>
      <c r="L11" s="677"/>
    </row>
    <row r="12" spans="1:12" ht="15" customHeight="1">
      <c r="A12" s="638"/>
      <c r="B12" s="639" t="s">
        <v>2584</v>
      </c>
      <c r="C12" s="640">
        <v>1</v>
      </c>
      <c r="D12" s="641">
        <v>49556</v>
      </c>
      <c r="E12" s="642" t="s">
        <v>2573</v>
      </c>
      <c r="F12" s="643" t="s">
        <v>2567</v>
      </c>
      <c r="G12" s="644"/>
      <c r="H12" s="678"/>
      <c r="I12" s="678"/>
      <c r="J12" s="678"/>
      <c r="K12" s="679"/>
      <c r="L12" s="679"/>
    </row>
    <row r="13" spans="1:12" ht="38.25">
      <c r="A13" s="645"/>
      <c r="B13" s="646" t="s">
        <v>2585</v>
      </c>
      <c r="C13" s="647">
        <v>2</v>
      </c>
      <c r="D13" s="648">
        <v>95250.49</v>
      </c>
      <c r="E13" s="649" t="s">
        <v>2573</v>
      </c>
      <c r="F13" s="643" t="s">
        <v>2586</v>
      </c>
      <c r="H13" s="678"/>
      <c r="I13" s="678"/>
      <c r="J13" s="678"/>
    </row>
    <row r="14" spans="1:12" ht="15" customHeight="1" thickBot="1">
      <c r="A14" s="680" t="s">
        <v>2587</v>
      </c>
      <c r="B14" s="680"/>
      <c r="C14" s="681">
        <f>SUM(C8:C13)</f>
        <v>24</v>
      </c>
      <c r="D14" s="682">
        <f>SUM(D8:D13)</f>
        <v>601535.05000000005</v>
      </c>
      <c r="E14" s="683"/>
      <c r="G14" s="684">
        <f>+D14-K7</f>
        <v>550888.10000000009</v>
      </c>
      <c r="H14" s="678"/>
      <c r="I14" s="678"/>
      <c r="J14" s="678"/>
    </row>
    <row r="15" spans="1:12" ht="15" customHeight="1">
      <c r="A15" s="685" t="s">
        <v>20</v>
      </c>
      <c r="B15" s="686" t="s">
        <v>2588</v>
      </c>
      <c r="C15" s="687">
        <v>10</v>
      </c>
      <c r="D15" s="688">
        <v>313430.68</v>
      </c>
      <c r="E15" s="689" t="s">
        <v>2573</v>
      </c>
      <c r="F15" s="643" t="s">
        <v>2567</v>
      </c>
      <c r="G15" s="644"/>
    </row>
    <row r="16" spans="1:12" ht="25.5">
      <c r="A16" s="638"/>
      <c r="B16" s="639" t="s">
        <v>2589</v>
      </c>
      <c r="C16" s="640">
        <v>5</v>
      </c>
      <c r="D16" s="641">
        <v>25456</v>
      </c>
      <c r="E16" s="642" t="s">
        <v>2573</v>
      </c>
      <c r="F16" s="643" t="s">
        <v>2569</v>
      </c>
      <c r="G16" s="644"/>
    </row>
    <row r="17" spans="1:10" ht="15" customHeight="1">
      <c r="A17" s="645"/>
      <c r="B17" s="646" t="s">
        <v>2590</v>
      </c>
      <c r="C17" s="690">
        <v>1</v>
      </c>
      <c r="D17" s="648">
        <v>59202.46</v>
      </c>
      <c r="E17" s="649" t="s">
        <v>2573</v>
      </c>
      <c r="F17" s="643" t="s">
        <v>2567</v>
      </c>
      <c r="G17" s="644"/>
    </row>
    <row r="18" spans="1:10" ht="15" customHeight="1">
      <c r="A18" s="691"/>
      <c r="B18" s="692" t="s">
        <v>2591</v>
      </c>
      <c r="C18" s="693">
        <v>2</v>
      </c>
      <c r="D18" s="694">
        <v>2179.64</v>
      </c>
      <c r="E18" s="642" t="s">
        <v>2573</v>
      </c>
      <c r="F18" s="643" t="s">
        <v>2592</v>
      </c>
      <c r="G18" s="644"/>
    </row>
    <row r="19" spans="1:10" ht="15" customHeight="1">
      <c r="A19" s="645"/>
      <c r="B19" s="646" t="s">
        <v>2593</v>
      </c>
      <c r="C19" s="690">
        <v>1</v>
      </c>
      <c r="D19" s="648">
        <v>51807.37</v>
      </c>
      <c r="E19" s="649" t="s">
        <v>2573</v>
      </c>
      <c r="F19" s="643" t="s">
        <v>2567</v>
      </c>
      <c r="G19" s="644"/>
    </row>
    <row r="20" spans="1:10" ht="15" customHeight="1" thickBot="1">
      <c r="A20" s="680" t="s">
        <v>2594</v>
      </c>
      <c r="B20" s="680"/>
      <c r="C20" s="681">
        <f>SUM(C15:C19)</f>
        <v>19</v>
      </c>
      <c r="D20" s="682">
        <f>SUM(D15:D19)</f>
        <v>452076.15</v>
      </c>
      <c r="E20" s="683"/>
      <c r="G20" s="658">
        <f>+D20-D16-D18</f>
        <v>424440.51</v>
      </c>
      <c r="H20" s="678"/>
      <c r="I20" s="678"/>
      <c r="J20" s="678"/>
    </row>
    <row r="21" spans="1:10" ht="15" customHeight="1" thickBot="1">
      <c r="A21" s="695" t="s">
        <v>1440</v>
      </c>
      <c r="B21" s="696"/>
      <c r="C21" s="697">
        <f>+C20+C14+C7</f>
        <v>49</v>
      </c>
      <c r="D21" s="698">
        <f>+D20+D14+D7</f>
        <v>1289071.7200000002</v>
      </c>
      <c r="E21" s="699"/>
      <c r="G21" s="698">
        <f>+G20+G14+G7</f>
        <v>1196930.6600000001</v>
      </c>
    </row>
    <row r="22" spans="1:10" ht="14.25">
      <c r="A22" s="700" t="s">
        <v>2595</v>
      </c>
      <c r="B22" s="700"/>
      <c r="C22" s="700"/>
      <c r="D22" s="700"/>
      <c r="E22" s="700"/>
    </row>
    <row r="23" spans="1:10" ht="36.75" customHeight="1">
      <c r="A23" s="701" t="s">
        <v>2583</v>
      </c>
      <c r="B23" s="701"/>
      <c r="C23" s="701"/>
      <c r="D23" s="701"/>
      <c r="E23" s="701"/>
      <c r="F23" s="677"/>
      <c r="G23" s="702">
        <f>+[48]Hoja1!$J$30</f>
        <v>1209382.1762999999</v>
      </c>
      <c r="H23" s="677"/>
    </row>
    <row r="24" spans="1:10" ht="12.75" customHeight="1">
      <c r="A24" s="678"/>
      <c r="B24" s="678"/>
      <c r="C24" s="678"/>
      <c r="D24" s="678"/>
      <c r="E24" s="678"/>
      <c r="F24" s="679"/>
      <c r="G24" s="703">
        <f>(D21-G23)/G23</f>
        <v>6.5892771748797832E-2</v>
      </c>
      <c r="H24" s="679"/>
    </row>
  </sheetData>
  <mergeCells count="12">
    <mergeCell ref="A20:B20"/>
    <mergeCell ref="H20:J20"/>
    <mergeCell ref="A21:B21"/>
    <mergeCell ref="A22:E22"/>
    <mergeCell ref="A23:E23"/>
    <mergeCell ref="A24:E24"/>
    <mergeCell ref="A2:E2"/>
    <mergeCell ref="H3:J4"/>
    <mergeCell ref="A7:B7"/>
    <mergeCell ref="H11:J13"/>
    <mergeCell ref="A14:B14"/>
    <mergeCell ref="H14:J14"/>
  </mergeCells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X67"/>
  <sheetViews>
    <sheetView showGridLines="0" topLeftCell="A25" zoomScale="70" zoomScaleNormal="70" workbookViewId="0">
      <selection activeCell="H38" sqref="H38"/>
    </sheetView>
  </sheetViews>
  <sheetFormatPr baseColWidth="10" defaultRowHeight="12.75"/>
  <cols>
    <col min="1" max="1" width="4.28515625" style="775" customWidth="1"/>
    <col min="2" max="2" width="4.7109375" style="775" customWidth="1"/>
    <col min="3" max="3" width="15.7109375" style="776" customWidth="1"/>
    <col min="4" max="4" width="10.5703125" style="777" customWidth="1"/>
    <col min="5" max="5" width="13.140625" style="777" customWidth="1"/>
    <col min="6" max="6" width="42.140625" style="775" customWidth="1"/>
    <col min="7" max="16384" width="11.42578125" style="706"/>
  </cols>
  <sheetData>
    <row r="1" spans="1:7">
      <c r="A1" s="705"/>
      <c r="B1" s="705"/>
      <c r="C1" s="705"/>
      <c r="D1" s="705"/>
      <c r="E1" s="705"/>
      <c r="F1" s="705"/>
    </row>
    <row r="2" spans="1:7" ht="31.5" customHeight="1">
      <c r="A2" s="707" t="s">
        <v>2696</v>
      </c>
      <c r="B2" s="707"/>
      <c r="C2" s="707"/>
      <c r="D2" s="707"/>
      <c r="E2" s="707"/>
      <c r="F2" s="707"/>
    </row>
    <row r="3" spans="1:7" ht="32.25" customHeight="1" thickBot="1">
      <c r="A3" s="708" t="s">
        <v>2598</v>
      </c>
      <c r="B3" s="708"/>
      <c r="C3" s="709"/>
      <c r="D3" s="710" t="s">
        <v>2599</v>
      </c>
      <c r="E3" s="711"/>
      <c r="F3" s="633" t="s">
        <v>2600</v>
      </c>
    </row>
    <row r="4" spans="1:7" ht="51.75" thickBot="1">
      <c r="A4" s="712">
        <v>1</v>
      </c>
      <c r="B4" s="713" t="s">
        <v>2601</v>
      </c>
      <c r="C4" s="714"/>
      <c r="D4" s="715" t="s">
        <v>2602</v>
      </c>
      <c r="E4" s="715" t="s">
        <v>2603</v>
      </c>
      <c r="F4" s="716" t="s">
        <v>2604</v>
      </c>
      <c r="G4" s="717"/>
    </row>
    <row r="5" spans="1:7" ht="51.75" thickBot="1">
      <c r="A5" s="718">
        <f>1+A4</f>
        <v>2</v>
      </c>
      <c r="B5" s="719" t="s">
        <v>2605</v>
      </c>
      <c r="C5" s="720"/>
      <c r="D5" s="721" t="s">
        <v>2602</v>
      </c>
      <c r="E5" s="721" t="s">
        <v>2606</v>
      </c>
      <c r="F5" s="722" t="s">
        <v>2607</v>
      </c>
      <c r="G5" s="717"/>
    </row>
    <row r="6" spans="1:7" ht="26.25" thickTop="1">
      <c r="A6" s="723">
        <f t="shared" ref="A6:A28" si="0">1+A5</f>
        <v>3</v>
      </c>
      <c r="B6" s="724" t="s">
        <v>2608</v>
      </c>
      <c r="C6" s="725"/>
      <c r="D6" s="726" t="s">
        <v>2609</v>
      </c>
      <c r="E6" s="726" t="s">
        <v>2610</v>
      </c>
      <c r="F6" s="727" t="s">
        <v>2611</v>
      </c>
      <c r="G6" s="717"/>
    </row>
    <row r="7" spans="1:7" ht="38.25">
      <c r="A7" s="728">
        <f t="shared" si="0"/>
        <v>4</v>
      </c>
      <c r="B7" s="729" t="s">
        <v>2612</v>
      </c>
      <c r="C7" s="730"/>
      <c r="D7" s="715" t="s">
        <v>2609</v>
      </c>
      <c r="E7" s="715" t="s">
        <v>2613</v>
      </c>
      <c r="F7" s="731" t="s">
        <v>2614</v>
      </c>
      <c r="G7" s="717"/>
    </row>
    <row r="8" spans="1:7" ht="38.25">
      <c r="A8" s="728">
        <f t="shared" si="0"/>
        <v>5</v>
      </c>
      <c r="B8" s="729" t="s">
        <v>2615</v>
      </c>
      <c r="C8" s="730"/>
      <c r="D8" s="715" t="s">
        <v>2609</v>
      </c>
      <c r="E8" s="715" t="s">
        <v>2616</v>
      </c>
      <c r="F8" s="731" t="s">
        <v>2617</v>
      </c>
      <c r="G8" s="717"/>
    </row>
    <row r="9" spans="1:7" ht="38.25">
      <c r="A9" s="728">
        <f t="shared" si="0"/>
        <v>6</v>
      </c>
      <c r="B9" s="729" t="s">
        <v>2618</v>
      </c>
      <c r="C9" s="730"/>
      <c r="D9" s="715" t="s">
        <v>2609</v>
      </c>
      <c r="E9" s="715" t="s">
        <v>2619</v>
      </c>
      <c r="F9" s="731" t="s">
        <v>2620</v>
      </c>
      <c r="G9" s="717"/>
    </row>
    <row r="10" spans="1:7" ht="38.25">
      <c r="A10" s="728">
        <f t="shared" si="0"/>
        <v>7</v>
      </c>
      <c r="B10" s="729" t="s">
        <v>2621</v>
      </c>
      <c r="C10" s="730"/>
      <c r="D10" s="715" t="s">
        <v>2609</v>
      </c>
      <c r="E10" s="715" t="s">
        <v>2619</v>
      </c>
      <c r="F10" s="731" t="s">
        <v>2622</v>
      </c>
      <c r="G10" s="717"/>
    </row>
    <row r="11" spans="1:7" ht="38.25">
      <c r="A11" s="728">
        <f t="shared" si="0"/>
        <v>8</v>
      </c>
      <c r="B11" s="729" t="s">
        <v>2623</v>
      </c>
      <c r="C11" s="730"/>
      <c r="D11" s="715" t="s">
        <v>2609</v>
      </c>
      <c r="E11" s="715" t="s">
        <v>2610</v>
      </c>
      <c r="F11" s="731" t="s">
        <v>2624</v>
      </c>
      <c r="G11" s="717"/>
    </row>
    <row r="12" spans="1:7" ht="25.5">
      <c r="A12" s="728">
        <f t="shared" si="0"/>
        <v>9</v>
      </c>
      <c r="B12" s="729" t="s">
        <v>2625</v>
      </c>
      <c r="C12" s="730"/>
      <c r="D12" s="715" t="s">
        <v>16</v>
      </c>
      <c r="E12" s="715" t="s">
        <v>2610</v>
      </c>
      <c r="F12" s="731" t="s">
        <v>2626</v>
      </c>
      <c r="G12" s="717"/>
    </row>
    <row r="13" spans="1:7" ht="26.25" thickBot="1">
      <c r="A13" s="732">
        <f t="shared" si="0"/>
        <v>10</v>
      </c>
      <c r="B13" s="733" t="s">
        <v>2627</v>
      </c>
      <c r="C13" s="734"/>
      <c r="D13" s="721" t="s">
        <v>2609</v>
      </c>
      <c r="E13" s="721" t="s">
        <v>2610</v>
      </c>
      <c r="F13" s="735" t="s">
        <v>2628</v>
      </c>
      <c r="G13" s="717"/>
    </row>
    <row r="14" spans="1:7" ht="64.5" thickTop="1">
      <c r="A14" s="736">
        <f t="shared" si="0"/>
        <v>11</v>
      </c>
      <c r="B14" s="724" t="s">
        <v>2629</v>
      </c>
      <c r="C14" s="725"/>
      <c r="D14" s="737" t="s">
        <v>2630</v>
      </c>
      <c r="E14" s="737" t="s">
        <v>2631</v>
      </c>
      <c r="F14" s="727" t="s">
        <v>2632</v>
      </c>
      <c r="G14" s="717"/>
    </row>
    <row r="15" spans="1:7" ht="89.25">
      <c r="A15" s="728">
        <f t="shared" si="0"/>
        <v>12</v>
      </c>
      <c r="B15" s="729" t="s">
        <v>2633</v>
      </c>
      <c r="C15" s="730"/>
      <c r="D15" s="715" t="s">
        <v>2630</v>
      </c>
      <c r="E15" s="715" t="s">
        <v>2631</v>
      </c>
      <c r="F15" s="731" t="s">
        <v>2634</v>
      </c>
      <c r="G15" s="717"/>
    </row>
    <row r="16" spans="1:7" ht="76.5">
      <c r="A16" s="728">
        <f t="shared" si="0"/>
        <v>13</v>
      </c>
      <c r="B16" s="729" t="s">
        <v>2635</v>
      </c>
      <c r="C16" s="730"/>
      <c r="D16" s="715" t="s">
        <v>2630</v>
      </c>
      <c r="E16" s="715" t="s">
        <v>2631</v>
      </c>
      <c r="F16" s="731" t="s">
        <v>2636</v>
      </c>
      <c r="G16" s="717"/>
    </row>
    <row r="17" spans="1:7" ht="76.5">
      <c r="A17" s="728">
        <f t="shared" si="0"/>
        <v>14</v>
      </c>
      <c r="B17" s="729" t="s">
        <v>2637</v>
      </c>
      <c r="C17" s="730"/>
      <c r="D17" s="715" t="s">
        <v>2630</v>
      </c>
      <c r="E17" s="715" t="s">
        <v>2638</v>
      </c>
      <c r="F17" s="731" t="s">
        <v>2639</v>
      </c>
      <c r="G17" s="717"/>
    </row>
    <row r="18" spans="1:7" ht="89.25">
      <c r="A18" s="728">
        <f t="shared" si="0"/>
        <v>15</v>
      </c>
      <c r="B18" s="729" t="s">
        <v>2640</v>
      </c>
      <c r="C18" s="730"/>
      <c r="D18" s="715" t="s">
        <v>2630</v>
      </c>
      <c r="E18" s="715" t="s">
        <v>2631</v>
      </c>
      <c r="F18" s="731" t="s">
        <v>2641</v>
      </c>
      <c r="G18" s="717"/>
    </row>
    <row r="19" spans="1:7" ht="51">
      <c r="A19" s="728">
        <f>1+A18</f>
        <v>16</v>
      </c>
      <c r="B19" s="729" t="s">
        <v>2642</v>
      </c>
      <c r="C19" s="730"/>
      <c r="D19" s="715" t="s">
        <v>2630</v>
      </c>
      <c r="E19" s="715" t="s">
        <v>2643</v>
      </c>
      <c r="F19" s="731" t="s">
        <v>2644</v>
      </c>
      <c r="G19" s="717"/>
    </row>
    <row r="20" spans="1:7" ht="63.75">
      <c r="A20" s="728">
        <f t="shared" ref="A20:A25" si="1">1+A19</f>
        <v>17</v>
      </c>
      <c r="B20" s="729" t="s">
        <v>2645</v>
      </c>
      <c r="C20" s="730"/>
      <c r="D20" s="715" t="s">
        <v>20</v>
      </c>
      <c r="E20" s="715" t="s">
        <v>2646</v>
      </c>
      <c r="F20" s="731" t="s">
        <v>2647</v>
      </c>
      <c r="G20" s="717"/>
    </row>
    <row r="21" spans="1:7" ht="25.5" customHeight="1">
      <c r="A21" s="728">
        <f t="shared" si="1"/>
        <v>18</v>
      </c>
      <c r="B21" s="729" t="s">
        <v>2648</v>
      </c>
      <c r="C21" s="730"/>
      <c r="D21" s="715" t="s">
        <v>20</v>
      </c>
      <c r="E21" s="715" t="s">
        <v>2649</v>
      </c>
      <c r="F21" s="731" t="s">
        <v>2650</v>
      </c>
      <c r="G21" s="717"/>
    </row>
    <row r="22" spans="1:7" ht="15.75" thickBot="1">
      <c r="A22" s="732">
        <f t="shared" si="1"/>
        <v>19</v>
      </c>
      <c r="B22" s="733" t="s">
        <v>2651</v>
      </c>
      <c r="C22" s="734"/>
      <c r="D22" s="721" t="s">
        <v>20</v>
      </c>
      <c r="E22" s="721"/>
      <c r="F22" s="735" t="s">
        <v>2652</v>
      </c>
      <c r="G22" s="717"/>
    </row>
    <row r="23" spans="1:7" ht="39.75" thickTop="1" thickBot="1">
      <c r="A23" s="738">
        <f t="shared" si="1"/>
        <v>20</v>
      </c>
      <c r="B23" s="739" t="s">
        <v>2653</v>
      </c>
      <c r="C23" s="740"/>
      <c r="D23" s="726" t="s">
        <v>1</v>
      </c>
      <c r="E23" s="726" t="s">
        <v>2654</v>
      </c>
      <c r="F23" s="741" t="s">
        <v>2655</v>
      </c>
      <c r="G23" s="717"/>
    </row>
    <row r="24" spans="1:7" ht="178.5">
      <c r="A24" s="742">
        <f t="shared" si="1"/>
        <v>21</v>
      </c>
      <c r="B24" s="743" t="s">
        <v>2656</v>
      </c>
      <c r="C24" s="744"/>
      <c r="D24" s="715" t="s">
        <v>2657</v>
      </c>
      <c r="E24" s="715" t="s">
        <v>2658</v>
      </c>
      <c r="F24" s="727" t="s">
        <v>2659</v>
      </c>
      <c r="G24" s="717"/>
    </row>
    <row r="25" spans="1:7" ht="33.950000000000003" customHeight="1">
      <c r="A25" s="745">
        <f t="shared" si="1"/>
        <v>22</v>
      </c>
      <c r="B25" s="746" t="s">
        <v>2660</v>
      </c>
      <c r="C25" s="747"/>
      <c r="D25" s="715" t="s">
        <v>1</v>
      </c>
      <c r="E25" s="715" t="s">
        <v>2661</v>
      </c>
      <c r="F25" s="748" t="s">
        <v>2662</v>
      </c>
      <c r="G25" s="717"/>
    </row>
    <row r="26" spans="1:7" ht="33.950000000000003" customHeight="1">
      <c r="A26" s="749"/>
      <c r="B26" s="750" t="s">
        <v>2663</v>
      </c>
      <c r="C26" s="751"/>
      <c r="D26" s="715" t="s">
        <v>1</v>
      </c>
      <c r="E26" s="715" t="s">
        <v>2661</v>
      </c>
      <c r="F26" s="748"/>
      <c r="G26" s="717"/>
    </row>
    <row r="27" spans="1:7" ht="51">
      <c r="A27" s="728">
        <f>1+A25</f>
        <v>23</v>
      </c>
      <c r="B27" s="729" t="s">
        <v>2664</v>
      </c>
      <c r="C27" s="730"/>
      <c r="D27" s="715" t="s">
        <v>1</v>
      </c>
      <c r="E27" s="715" t="s">
        <v>2665</v>
      </c>
      <c r="F27" s="731" t="s">
        <v>2666</v>
      </c>
      <c r="G27" s="717"/>
    </row>
    <row r="28" spans="1:7" ht="30" customHeight="1">
      <c r="A28" s="752">
        <f t="shared" si="0"/>
        <v>24</v>
      </c>
      <c r="B28" s="746" t="s">
        <v>2667</v>
      </c>
      <c r="C28" s="747"/>
      <c r="D28" s="715" t="s">
        <v>1</v>
      </c>
      <c r="E28" s="715" t="s">
        <v>2661</v>
      </c>
      <c r="F28" s="748" t="s">
        <v>2668</v>
      </c>
      <c r="G28" s="717"/>
    </row>
    <row r="29" spans="1:7" ht="42" customHeight="1">
      <c r="A29" s="753"/>
      <c r="B29" s="754" t="s">
        <v>2669</v>
      </c>
      <c r="C29" s="755"/>
      <c r="D29" s="715" t="s">
        <v>1</v>
      </c>
      <c r="E29" s="715" t="s">
        <v>2661</v>
      </c>
      <c r="F29" s="748"/>
      <c r="G29" s="717"/>
    </row>
    <row r="30" spans="1:7" ht="46.5" customHeight="1">
      <c r="A30" s="723"/>
      <c r="B30" s="756" t="s">
        <v>2670</v>
      </c>
      <c r="C30" s="757"/>
      <c r="D30" s="715" t="s">
        <v>2609</v>
      </c>
      <c r="E30" s="715" t="s">
        <v>2671</v>
      </c>
      <c r="F30" s="748"/>
      <c r="G30" s="717"/>
    </row>
    <row r="31" spans="1:7" ht="25.5" customHeight="1">
      <c r="A31" s="752">
        <f>1+A28</f>
        <v>25</v>
      </c>
      <c r="B31" s="746" t="s">
        <v>2672</v>
      </c>
      <c r="C31" s="747"/>
      <c r="D31" s="758" t="s">
        <v>1</v>
      </c>
      <c r="E31" s="759" t="s">
        <v>2673</v>
      </c>
      <c r="F31" s="760" t="s">
        <v>2674</v>
      </c>
      <c r="G31" s="717"/>
    </row>
    <row r="32" spans="1:7" ht="15">
      <c r="A32" s="753"/>
      <c r="B32" s="754" t="s">
        <v>2675</v>
      </c>
      <c r="C32" s="755"/>
      <c r="D32" s="758"/>
      <c r="E32" s="761"/>
      <c r="F32" s="760"/>
      <c r="G32" s="717"/>
    </row>
    <row r="33" spans="1:24" ht="15">
      <c r="A33" s="723"/>
      <c r="B33" s="756" t="s">
        <v>2676</v>
      </c>
      <c r="C33" s="757"/>
      <c r="D33" s="758"/>
      <c r="E33" s="762"/>
      <c r="F33" s="760"/>
      <c r="G33" s="717"/>
    </row>
    <row r="34" spans="1:24" ht="51">
      <c r="A34" s="728">
        <f>1+A31</f>
        <v>26</v>
      </c>
      <c r="B34" s="729" t="s">
        <v>2677</v>
      </c>
      <c r="C34" s="730"/>
      <c r="D34" s="715" t="s">
        <v>1</v>
      </c>
      <c r="E34" s="715" t="s">
        <v>2665</v>
      </c>
      <c r="F34" s="731" t="s">
        <v>2678</v>
      </c>
      <c r="G34" s="717"/>
    </row>
    <row r="35" spans="1:24" ht="38.25">
      <c r="A35" s="728">
        <f>1+A34</f>
        <v>27</v>
      </c>
      <c r="B35" s="729" t="s">
        <v>2679</v>
      </c>
      <c r="C35" s="730"/>
      <c r="D35" s="715" t="s">
        <v>1</v>
      </c>
      <c r="E35" s="715" t="s">
        <v>2654</v>
      </c>
      <c r="F35" s="731" t="s">
        <v>2680</v>
      </c>
      <c r="G35" s="717"/>
    </row>
    <row r="36" spans="1:24" ht="63.75">
      <c r="A36" s="728">
        <f t="shared" ref="A36:A38" si="2">1+A35</f>
        <v>28</v>
      </c>
      <c r="B36" s="729" t="s">
        <v>2681</v>
      </c>
      <c r="C36" s="730"/>
      <c r="D36" s="715" t="s">
        <v>1</v>
      </c>
      <c r="E36" s="715" t="s">
        <v>2661</v>
      </c>
      <c r="F36" s="731" t="s">
        <v>2682</v>
      </c>
      <c r="G36" s="717"/>
    </row>
    <row r="37" spans="1:24" ht="25.5">
      <c r="A37" s="728">
        <f t="shared" si="2"/>
        <v>29</v>
      </c>
      <c r="B37" s="729" t="s">
        <v>2683</v>
      </c>
      <c r="C37" s="730"/>
      <c r="D37" s="715" t="s">
        <v>1</v>
      </c>
      <c r="E37" s="715" t="s">
        <v>2684</v>
      </c>
      <c r="F37" s="731" t="s">
        <v>2685</v>
      </c>
      <c r="G37" s="717"/>
    </row>
    <row r="38" spans="1:24" ht="140.25">
      <c r="A38" s="728">
        <f t="shared" si="2"/>
        <v>30</v>
      </c>
      <c r="B38" s="729" t="s">
        <v>2686</v>
      </c>
      <c r="C38" s="730"/>
      <c r="D38" s="715" t="s">
        <v>1</v>
      </c>
      <c r="E38" s="715" t="s">
        <v>2661</v>
      </c>
      <c r="F38" s="731" t="s">
        <v>2687</v>
      </c>
      <c r="G38" s="717"/>
    </row>
    <row r="39" spans="1:24" s="764" customFormat="1" ht="26.25" thickBot="1">
      <c r="A39" s="732">
        <f>1+A38</f>
        <v>31</v>
      </c>
      <c r="B39" s="733" t="s">
        <v>2688</v>
      </c>
      <c r="C39" s="734"/>
      <c r="D39" s="721" t="s">
        <v>1</v>
      </c>
      <c r="E39" s="721" t="s">
        <v>2689</v>
      </c>
      <c r="F39" s="763" t="s">
        <v>2690</v>
      </c>
      <c r="G39" s="717"/>
    </row>
    <row r="40" spans="1:24" s="768" customFormat="1" thickTop="1">
      <c r="A40" s="765" t="s">
        <v>2691</v>
      </c>
      <c r="B40" s="765"/>
      <c r="C40" s="766" t="s">
        <v>2692</v>
      </c>
      <c r="D40" s="767"/>
      <c r="E40" s="767"/>
      <c r="F40" s="767"/>
    </row>
    <row r="41" spans="1:24" s="768" customFormat="1" ht="36" customHeight="1">
      <c r="A41" s="769"/>
      <c r="B41" s="769"/>
      <c r="C41" s="770" t="s">
        <v>2693</v>
      </c>
      <c r="D41" s="770"/>
      <c r="E41" s="770"/>
      <c r="F41" s="770"/>
    </row>
    <row r="42" spans="1:24" s="768" customFormat="1" ht="12.75" customHeight="1">
      <c r="A42" s="769"/>
      <c r="B42" s="769"/>
      <c r="C42" s="770" t="s">
        <v>2694</v>
      </c>
      <c r="D42" s="770"/>
      <c r="E42" s="770"/>
      <c r="F42" s="770"/>
    </row>
    <row r="43" spans="1:24" s="768" customFormat="1" ht="12" customHeight="1">
      <c r="A43" s="769"/>
      <c r="B43" s="769"/>
      <c r="C43" s="771" t="s">
        <v>2695</v>
      </c>
      <c r="D43" s="771"/>
      <c r="E43" s="771"/>
      <c r="F43" s="771"/>
      <c r="G43" s="772"/>
      <c r="H43" s="772"/>
    </row>
    <row r="44" spans="1:24" s="768" customFormat="1" ht="12">
      <c r="A44" s="769"/>
      <c r="B44" s="769"/>
      <c r="C44" s="773"/>
      <c r="D44" s="774"/>
      <c r="E44" s="774"/>
      <c r="F44" s="769"/>
    </row>
    <row r="45" spans="1:24" s="768" customFormat="1" ht="12">
      <c r="A45" s="769"/>
      <c r="B45" s="769"/>
      <c r="C45" s="773"/>
      <c r="D45" s="774"/>
      <c r="E45" s="774"/>
      <c r="F45" s="769"/>
    </row>
    <row r="46" spans="1:24" ht="15">
      <c r="A46"/>
      <c r="B46" s="778" t="s">
        <v>2697</v>
      </c>
      <c r="C46" s="779"/>
      <c r="D46" s="779"/>
      <c r="E46" s="779"/>
      <c r="F46" s="779"/>
      <c r="G46" s="779"/>
      <c r="H46" s="779"/>
      <c r="I46" s="780"/>
      <c r="J46" s="781" t="s">
        <v>2698</v>
      </c>
      <c r="K46" s="782"/>
      <c r="L46" s="782"/>
      <c r="M46" s="782"/>
      <c r="N46" s="782"/>
      <c r="O46" s="782"/>
      <c r="P46" s="782"/>
      <c r="Q46" s="778" t="s">
        <v>2699</v>
      </c>
      <c r="R46" s="778"/>
      <c r="S46" s="778"/>
      <c r="T46" s="778"/>
      <c r="U46" s="778"/>
      <c r="V46" s="778"/>
      <c r="W46" s="780"/>
      <c r="X46"/>
    </row>
    <row r="47" spans="1:24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1:24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1:24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1:24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1:24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1:24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1:24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1:24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1:24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1:24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1:24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1:24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1:24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1:24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1:24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1:24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1:24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1:24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1:24" ht="15">
      <c r="A65"/>
      <c r="B65" s="783" t="s">
        <v>2695</v>
      </c>
      <c r="C65" s="783"/>
      <c r="D65" s="783"/>
      <c r="E65" s="783"/>
      <c r="F65" s="783"/>
      <c r="G65" s="783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1:24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1:24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</sheetData>
  <mergeCells count="55">
    <mergeCell ref="J46:P46"/>
    <mergeCell ref="Q46:V46"/>
    <mergeCell ref="B65:G65"/>
    <mergeCell ref="B46:H46"/>
    <mergeCell ref="A40:B40"/>
    <mergeCell ref="C40:F40"/>
    <mergeCell ref="C41:F41"/>
    <mergeCell ref="C42:F42"/>
    <mergeCell ref="C43:F43"/>
    <mergeCell ref="B34:C34"/>
    <mergeCell ref="B35:C35"/>
    <mergeCell ref="B36:C36"/>
    <mergeCell ref="B37:C37"/>
    <mergeCell ref="B38:C38"/>
    <mergeCell ref="B39:C39"/>
    <mergeCell ref="B28:C28"/>
    <mergeCell ref="F28:F30"/>
    <mergeCell ref="B29:C29"/>
    <mergeCell ref="B30:C30"/>
    <mergeCell ref="B31:C31"/>
    <mergeCell ref="D31:D33"/>
    <mergeCell ref="E31:E33"/>
    <mergeCell ref="F31:F33"/>
    <mergeCell ref="B32:C32"/>
    <mergeCell ref="B33:C33"/>
    <mergeCell ref="B24:C24"/>
    <mergeCell ref="A25:A26"/>
    <mergeCell ref="B25:C25"/>
    <mergeCell ref="F25:F26"/>
    <mergeCell ref="B26:C26"/>
    <mergeCell ref="B27:C27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A1:F1"/>
    <mergeCell ref="A2:F2"/>
    <mergeCell ref="A3:C3"/>
    <mergeCell ref="D3:E3"/>
    <mergeCell ref="B4:C4"/>
    <mergeCell ref="B5:C5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67"/>
  <sheetViews>
    <sheetView workbookViewId="0">
      <selection activeCell="C70" sqref="C70"/>
    </sheetView>
  </sheetViews>
  <sheetFormatPr baseColWidth="10" defaultRowHeight="15"/>
  <cols>
    <col min="1" max="3" width="27.42578125" customWidth="1"/>
    <col min="4" max="4" width="16.28515625" customWidth="1"/>
  </cols>
  <sheetData>
    <row r="2" spans="1:3" ht="15.75" thickBot="1">
      <c r="A2" s="62" t="s">
        <v>2713</v>
      </c>
    </row>
    <row r="3" spans="1:3" ht="15.75" thickBot="1">
      <c r="A3" s="79" t="s">
        <v>4</v>
      </c>
      <c r="B3" s="79" t="s">
        <v>2700</v>
      </c>
      <c r="C3" s="80" t="s">
        <v>2701</v>
      </c>
    </row>
    <row r="4" spans="1:3" ht="15.75" thickBot="1">
      <c r="A4" s="784" t="s">
        <v>2702</v>
      </c>
      <c r="B4" s="785" t="s">
        <v>2703</v>
      </c>
      <c r="C4" s="786" t="s">
        <v>2704</v>
      </c>
    </row>
    <row r="5" spans="1:3" ht="15.75" thickBot="1">
      <c r="A5" s="787" t="s">
        <v>2</v>
      </c>
      <c r="B5" s="788" t="s">
        <v>2705</v>
      </c>
      <c r="C5" s="789" t="s">
        <v>2705</v>
      </c>
    </row>
    <row r="6" spans="1:3" ht="15.75" thickBot="1">
      <c r="A6" s="784" t="s">
        <v>2706</v>
      </c>
      <c r="B6" s="785" t="s">
        <v>2707</v>
      </c>
      <c r="C6" s="786" t="s">
        <v>2708</v>
      </c>
    </row>
    <row r="7" spans="1:3">
      <c r="A7" s="790" t="s">
        <v>22</v>
      </c>
      <c r="B7" s="791" t="s">
        <v>2709</v>
      </c>
      <c r="C7" s="791" t="s">
        <v>2710</v>
      </c>
    </row>
    <row r="8" spans="1:3" ht="15.75" thickBot="1">
      <c r="A8" s="792" t="s">
        <v>5</v>
      </c>
      <c r="B8" s="793" t="s">
        <v>2711</v>
      </c>
      <c r="C8" s="794" t="s">
        <v>2712</v>
      </c>
    </row>
    <row r="9" spans="1:3">
      <c r="A9" s="64" t="s">
        <v>2714</v>
      </c>
    </row>
    <row r="10" spans="1:3">
      <c r="A10" s="64" t="s">
        <v>2715</v>
      </c>
    </row>
    <row r="12" spans="1:3">
      <c r="A12" s="62" t="s">
        <v>2744</v>
      </c>
    </row>
    <row r="13" spans="1:3">
      <c r="A13" s="795" t="s">
        <v>4</v>
      </c>
      <c r="B13" s="795" t="s">
        <v>2716</v>
      </c>
    </row>
    <row r="14" spans="1:3" ht="15.75" thickBot="1">
      <c r="A14" s="796" t="s">
        <v>2</v>
      </c>
      <c r="B14" s="797" t="s">
        <v>2717</v>
      </c>
    </row>
    <row r="15" spans="1:3" ht="15.75" thickBot="1">
      <c r="A15" s="798" t="s">
        <v>20</v>
      </c>
      <c r="B15" s="799" t="s">
        <v>2718</v>
      </c>
    </row>
    <row r="16" spans="1:3" ht="15.75" thickBot="1">
      <c r="A16" s="796" t="s">
        <v>16</v>
      </c>
      <c r="B16" s="797" t="s">
        <v>2719</v>
      </c>
    </row>
    <row r="17" spans="1:2" ht="15.75" thickBot="1">
      <c r="A17" s="798" t="s">
        <v>10</v>
      </c>
      <c r="B17" s="799" t="s">
        <v>2720</v>
      </c>
    </row>
    <row r="18" spans="1:2" ht="15.75" thickBot="1">
      <c r="A18" s="796" t="s">
        <v>22</v>
      </c>
      <c r="B18" s="797" t="s">
        <v>2721</v>
      </c>
    </row>
    <row r="19" spans="1:2" ht="15.75" thickBot="1">
      <c r="A19" s="798" t="s">
        <v>15</v>
      </c>
      <c r="B19" s="799" t="s">
        <v>2722</v>
      </c>
    </row>
    <row r="20" spans="1:2" ht="15.75" thickBot="1">
      <c r="A20" s="796" t="s">
        <v>3</v>
      </c>
      <c r="B20" s="797" t="s">
        <v>2723</v>
      </c>
    </row>
    <row r="21" spans="1:2" ht="15.75" thickBot="1">
      <c r="A21" s="798" t="s">
        <v>12</v>
      </c>
      <c r="B21" s="799" t="s">
        <v>2724</v>
      </c>
    </row>
    <row r="22" spans="1:2" ht="15.75" thickBot="1">
      <c r="A22" s="796" t="s">
        <v>6</v>
      </c>
      <c r="B22" s="797" t="s">
        <v>2725</v>
      </c>
    </row>
    <row r="23" spans="1:2" ht="15.75" thickBot="1">
      <c r="A23" s="798" t="s">
        <v>8</v>
      </c>
      <c r="B23" s="799" t="s">
        <v>2726</v>
      </c>
    </row>
    <row r="24" spans="1:2" ht="15.75" thickBot="1">
      <c r="A24" s="796" t="s">
        <v>14</v>
      </c>
      <c r="B24" s="797" t="s">
        <v>2727</v>
      </c>
    </row>
    <row r="25" spans="1:2" ht="15.75" thickBot="1">
      <c r="A25" s="798" t="s">
        <v>19</v>
      </c>
      <c r="B25" s="799" t="s">
        <v>2728</v>
      </c>
    </row>
    <row r="26" spans="1:2" ht="15.75" thickBot="1">
      <c r="A26" s="796" t="s">
        <v>13</v>
      </c>
      <c r="B26" s="797" t="s">
        <v>2729</v>
      </c>
    </row>
    <row r="27" spans="1:2" ht="15.75" thickBot="1">
      <c r="A27" s="798" t="s">
        <v>26</v>
      </c>
      <c r="B27" s="799" t="s">
        <v>2729</v>
      </c>
    </row>
    <row r="28" spans="1:2" ht="15.75" thickBot="1">
      <c r="A28" s="796" t="s">
        <v>17</v>
      </c>
      <c r="B28" s="797" t="s">
        <v>2730</v>
      </c>
    </row>
    <row r="29" spans="1:2" ht="15.75" thickBot="1">
      <c r="A29" s="798" t="s">
        <v>1481</v>
      </c>
      <c r="B29" s="799" t="s">
        <v>2731</v>
      </c>
    </row>
    <row r="30" spans="1:2" ht="15.75" thickBot="1">
      <c r="A30" s="796" t="s">
        <v>2732</v>
      </c>
      <c r="B30" s="797" t="s">
        <v>2733</v>
      </c>
    </row>
    <row r="31" spans="1:2" ht="15.75" thickBot="1">
      <c r="A31" s="798" t="s">
        <v>197</v>
      </c>
      <c r="B31" s="799" t="s">
        <v>2734</v>
      </c>
    </row>
    <row r="32" spans="1:2" ht="15.75" thickBot="1">
      <c r="A32" s="796" t="s">
        <v>99</v>
      </c>
      <c r="B32" s="797" t="s">
        <v>2735</v>
      </c>
    </row>
    <row r="33" spans="1:5" ht="15.75" thickBot="1">
      <c r="A33" s="798" t="s">
        <v>7</v>
      </c>
      <c r="B33" s="799" t="s">
        <v>2736</v>
      </c>
    </row>
    <row r="34" spans="1:5" ht="15.75" thickBot="1">
      <c r="A34" s="796" t="s">
        <v>11</v>
      </c>
      <c r="B34" s="797" t="s">
        <v>2737</v>
      </c>
    </row>
    <row r="35" spans="1:5" ht="15.75" thickBot="1">
      <c r="A35" s="798" t="s">
        <v>1</v>
      </c>
      <c r="B35" s="799" t="s">
        <v>2738</v>
      </c>
    </row>
    <row r="36" spans="1:5" ht="15.75" thickBot="1">
      <c r="A36" s="796" t="s">
        <v>24</v>
      </c>
      <c r="B36" s="797" t="s">
        <v>2739</v>
      </c>
    </row>
    <row r="37" spans="1:5" ht="15.75" thickBot="1">
      <c r="A37" s="798" t="s">
        <v>18</v>
      </c>
      <c r="B37" s="799" t="s">
        <v>2740</v>
      </c>
    </row>
    <row r="38" spans="1:5" ht="15.75" thickBot="1">
      <c r="A38" s="796" t="s">
        <v>2741</v>
      </c>
      <c r="B38" s="797" t="s">
        <v>2742</v>
      </c>
    </row>
    <row r="39" spans="1:5" ht="15.75" thickBot="1">
      <c r="A39" s="798" t="s">
        <v>1480</v>
      </c>
      <c r="B39" s="799" t="s">
        <v>2743</v>
      </c>
    </row>
    <row r="40" spans="1:5">
      <c r="A40" s="63" t="s">
        <v>2745</v>
      </c>
    </row>
    <row r="42" spans="1:5" ht="15.75" thickBot="1">
      <c r="A42" s="62" t="s">
        <v>2761</v>
      </c>
    </row>
    <row r="43" spans="1:5" ht="30.75" thickBot="1">
      <c r="A43" s="800" t="s">
        <v>4</v>
      </c>
      <c r="B43" s="79" t="s">
        <v>2746</v>
      </c>
      <c r="C43" s="79" t="s">
        <v>2747</v>
      </c>
      <c r="D43" s="801" t="s">
        <v>2748</v>
      </c>
      <c r="E43" s="802"/>
    </row>
    <row r="44" spans="1:5" ht="15.75" thickBot="1">
      <c r="A44" s="803"/>
      <c r="B44" s="804" t="s">
        <v>44</v>
      </c>
      <c r="C44" s="804" t="s">
        <v>44</v>
      </c>
      <c r="D44" s="804" t="s">
        <v>44</v>
      </c>
      <c r="E44" s="805" t="s">
        <v>25</v>
      </c>
    </row>
    <row r="45" spans="1:5" ht="15.75" thickBot="1">
      <c r="A45" s="426" t="s">
        <v>9</v>
      </c>
      <c r="B45" s="427" t="s">
        <v>2749</v>
      </c>
      <c r="C45" s="788"/>
      <c r="D45" s="788"/>
      <c r="E45" s="789"/>
    </row>
    <row r="46" spans="1:5" ht="15.75" thickBot="1">
      <c r="A46" s="423" t="s">
        <v>24</v>
      </c>
      <c r="B46" s="785"/>
      <c r="C46" s="785" t="s">
        <v>2750</v>
      </c>
      <c r="D46" s="785"/>
      <c r="E46" s="786"/>
    </row>
    <row r="47" spans="1:5" ht="15.75" thickBot="1">
      <c r="A47" s="426" t="s">
        <v>18</v>
      </c>
      <c r="B47" s="788"/>
      <c r="C47" s="788" t="s">
        <v>2751</v>
      </c>
      <c r="D47" s="788"/>
      <c r="E47" s="789"/>
    </row>
    <row r="48" spans="1:5" ht="15.75" thickBot="1">
      <c r="A48" s="423" t="s">
        <v>15</v>
      </c>
      <c r="B48" s="785"/>
      <c r="C48" s="785" t="s">
        <v>2752</v>
      </c>
      <c r="D48" s="806">
        <v>99802.19</v>
      </c>
      <c r="E48" s="786">
        <v>8</v>
      </c>
    </row>
    <row r="49" spans="1:5" ht="15.75" thickBot="1">
      <c r="A49" s="426" t="s">
        <v>20</v>
      </c>
      <c r="B49" s="788"/>
      <c r="C49" s="788" t="s">
        <v>2753</v>
      </c>
      <c r="D49" s="807">
        <v>7000</v>
      </c>
      <c r="E49" s="789">
        <v>1</v>
      </c>
    </row>
    <row r="50" spans="1:5" ht="15.75" thickBot="1">
      <c r="A50" s="423" t="s">
        <v>16</v>
      </c>
      <c r="B50" s="785"/>
      <c r="C50" s="785" t="s">
        <v>2754</v>
      </c>
      <c r="D50" s="806">
        <v>3179.41</v>
      </c>
      <c r="E50" s="786">
        <v>1</v>
      </c>
    </row>
    <row r="51" spans="1:5" ht="15.75" thickBot="1">
      <c r="A51" s="426" t="s">
        <v>10</v>
      </c>
      <c r="B51" s="788"/>
      <c r="C51" s="788" t="s">
        <v>2755</v>
      </c>
      <c r="D51" s="788"/>
      <c r="E51" s="789"/>
    </row>
    <row r="52" spans="1:5" ht="15.75" thickBot="1">
      <c r="A52" s="423" t="s">
        <v>2</v>
      </c>
      <c r="B52" s="785"/>
      <c r="C52" s="785" t="s">
        <v>2756</v>
      </c>
      <c r="D52" s="785"/>
      <c r="E52" s="786"/>
    </row>
    <row r="53" spans="1:5" ht="15.75" thickBot="1">
      <c r="A53" s="429" t="s">
        <v>2757</v>
      </c>
      <c r="B53" s="808"/>
      <c r="C53" s="808" t="s">
        <v>2758</v>
      </c>
      <c r="D53" s="808"/>
      <c r="E53" s="809"/>
    </row>
    <row r="54" spans="1:5" ht="16.5" thickTop="1" thickBot="1">
      <c r="A54" s="423" t="s">
        <v>5</v>
      </c>
      <c r="B54" s="432" t="s">
        <v>2749</v>
      </c>
      <c r="C54" s="793" t="s">
        <v>2759</v>
      </c>
      <c r="D54" s="793" t="s">
        <v>2760</v>
      </c>
      <c r="E54" s="794">
        <v>10</v>
      </c>
    </row>
    <row r="55" spans="1:5">
      <c r="A55" s="64" t="s">
        <v>2762</v>
      </c>
    </row>
    <row r="56" spans="1:5">
      <c r="A56" s="64" t="s">
        <v>2745</v>
      </c>
    </row>
    <row r="58" spans="1:5" ht="15.75" thickBot="1">
      <c r="A58" s="62" t="s">
        <v>2774</v>
      </c>
    </row>
    <row r="59" spans="1:5">
      <c r="A59" s="800" t="s">
        <v>4</v>
      </c>
      <c r="B59" s="519" t="s">
        <v>2763</v>
      </c>
      <c r="C59" s="519"/>
      <c r="D59" s="519"/>
      <c r="E59" s="520"/>
    </row>
    <row r="60" spans="1:5">
      <c r="A60" s="810"/>
      <c r="B60" s="811" t="s">
        <v>2764</v>
      </c>
      <c r="C60" s="811"/>
      <c r="D60" s="811" t="s">
        <v>2765</v>
      </c>
      <c r="E60" s="812"/>
    </row>
    <row r="61" spans="1:5" ht="15.75" thickBot="1">
      <c r="A61" s="813"/>
      <c r="B61" s="814" t="s">
        <v>44</v>
      </c>
      <c r="C61" s="814" t="s">
        <v>25</v>
      </c>
      <c r="D61" s="814" t="s">
        <v>44</v>
      </c>
      <c r="E61" s="815" t="s">
        <v>25</v>
      </c>
    </row>
    <row r="62" spans="1:5" ht="15.75" thickBot="1">
      <c r="A62" s="816" t="s">
        <v>10</v>
      </c>
      <c r="B62" s="785" t="s">
        <v>1884</v>
      </c>
      <c r="C62" s="785" t="s">
        <v>1884</v>
      </c>
      <c r="D62" s="785" t="s">
        <v>2766</v>
      </c>
      <c r="E62" s="786">
        <v>1</v>
      </c>
    </row>
    <row r="63" spans="1:5" ht="15.75" thickBot="1">
      <c r="A63" s="817" t="s">
        <v>12</v>
      </c>
      <c r="B63" s="788" t="s">
        <v>2767</v>
      </c>
      <c r="C63" s="788">
        <v>10</v>
      </c>
      <c r="D63" s="788" t="s">
        <v>2768</v>
      </c>
      <c r="E63" s="789">
        <v>6</v>
      </c>
    </row>
    <row r="64" spans="1:5" ht="15.75" thickBot="1">
      <c r="A64" s="816" t="s">
        <v>3</v>
      </c>
      <c r="B64" s="785" t="s">
        <v>2769</v>
      </c>
      <c r="C64" s="785">
        <v>14</v>
      </c>
      <c r="D64" s="785" t="s">
        <v>2770</v>
      </c>
      <c r="E64" s="786">
        <v>2</v>
      </c>
    </row>
    <row r="65" spans="1:5" ht="15.75" thickBot="1">
      <c r="A65" s="426" t="s">
        <v>2771</v>
      </c>
      <c r="B65" s="818" t="s">
        <v>2772</v>
      </c>
      <c r="C65" s="818">
        <v>24</v>
      </c>
      <c r="D65" s="818" t="s">
        <v>2773</v>
      </c>
      <c r="E65" s="819">
        <v>9</v>
      </c>
    </row>
    <row r="66" spans="1:5">
      <c r="A66" s="64" t="s">
        <v>2775</v>
      </c>
    </row>
    <row r="67" spans="1:5">
      <c r="A67" s="64" t="s">
        <v>2745</v>
      </c>
    </row>
  </sheetData>
  <mergeCells count="6">
    <mergeCell ref="A43:A44"/>
    <mergeCell ref="D43:E43"/>
    <mergeCell ref="A59:A61"/>
    <mergeCell ref="B59:E59"/>
    <mergeCell ref="B60:C60"/>
    <mergeCell ref="D60:E6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"/>
  <sheetViews>
    <sheetView topLeftCell="A67" zoomScale="85" zoomScaleNormal="85" workbookViewId="0">
      <selection activeCell="C94" sqref="C94"/>
    </sheetView>
  </sheetViews>
  <sheetFormatPr baseColWidth="10" defaultRowHeight="15"/>
  <cols>
    <col min="1" max="1" width="19.7109375" bestFit="1" customWidth="1"/>
    <col min="2" max="2" width="17.28515625" bestFit="1" customWidth="1"/>
    <col min="3" max="3" width="20.7109375" customWidth="1"/>
    <col min="4" max="5" width="19.5703125" customWidth="1"/>
  </cols>
  <sheetData>
    <row r="1" spans="1:3" ht="15.75" thickBot="1">
      <c r="A1" s="62" t="s">
        <v>2786</v>
      </c>
    </row>
    <row r="2" spans="1:3" ht="15.75" thickBot="1">
      <c r="A2" s="95" t="s">
        <v>2776</v>
      </c>
      <c r="B2" s="96" t="s">
        <v>2777</v>
      </c>
      <c r="C2" s="97" t="s">
        <v>2778</v>
      </c>
    </row>
    <row r="3" spans="1:3" ht="15.75" thickBot="1">
      <c r="A3" s="823" t="s">
        <v>2779</v>
      </c>
      <c r="B3" s="824">
        <v>10288</v>
      </c>
      <c r="C3" s="83">
        <v>7.75</v>
      </c>
    </row>
    <row r="4" spans="1:3" ht="15.75" thickBot="1">
      <c r="A4" s="825" t="s">
        <v>2780</v>
      </c>
      <c r="B4" s="826">
        <v>2197</v>
      </c>
      <c r="C4" s="86">
        <v>1.66</v>
      </c>
    </row>
    <row r="5" spans="1:3" ht="15.75" thickBot="1">
      <c r="A5" s="823" t="s">
        <v>2781</v>
      </c>
      <c r="B5" s="824">
        <v>39126</v>
      </c>
      <c r="C5" s="83">
        <v>29.48</v>
      </c>
    </row>
    <row r="6" spans="1:3" ht="15.75" thickBot="1">
      <c r="A6" s="825" t="s">
        <v>2782</v>
      </c>
      <c r="B6" s="826">
        <v>4017</v>
      </c>
      <c r="C6" s="86">
        <v>3.03</v>
      </c>
    </row>
    <row r="7" spans="1:3" ht="15.75" thickBot="1">
      <c r="A7" s="823" t="s">
        <v>2783</v>
      </c>
      <c r="B7" s="824">
        <v>62144</v>
      </c>
      <c r="C7" s="83">
        <v>46.82</v>
      </c>
    </row>
    <row r="8" spans="1:3" ht="15.75" thickBot="1">
      <c r="A8" s="827" t="s">
        <v>2784</v>
      </c>
      <c r="B8" s="828">
        <v>14969</v>
      </c>
      <c r="C8" s="829">
        <v>11.28</v>
      </c>
    </row>
    <row r="9" spans="1:3" ht="15.75" thickBot="1">
      <c r="A9" s="830" t="s">
        <v>73</v>
      </c>
      <c r="B9" s="831">
        <v>132741</v>
      </c>
      <c r="C9" s="832">
        <v>100</v>
      </c>
    </row>
    <row r="10" spans="1:3">
      <c r="A10" s="837" t="s">
        <v>2785</v>
      </c>
    </row>
    <row r="12" spans="1:3" ht="15.75" thickBot="1">
      <c r="A12" s="62" t="s">
        <v>2787</v>
      </c>
    </row>
    <row r="13" spans="1:3" ht="15.75" thickBot="1">
      <c r="A13" s="95" t="s">
        <v>4</v>
      </c>
      <c r="B13" s="96" t="s">
        <v>2777</v>
      </c>
      <c r="C13" s="97" t="s">
        <v>2778</v>
      </c>
    </row>
    <row r="14" spans="1:3" ht="15.75" thickBot="1">
      <c r="A14" s="823" t="s">
        <v>20</v>
      </c>
      <c r="B14" s="83">
        <v>24834</v>
      </c>
      <c r="C14" s="83">
        <v>18.71</v>
      </c>
    </row>
    <row r="15" spans="1:3" ht="15.75" thickBot="1">
      <c r="A15" s="825" t="s">
        <v>2</v>
      </c>
      <c r="B15" s="86">
        <v>21687</v>
      </c>
      <c r="C15" s="86">
        <v>16.34</v>
      </c>
    </row>
    <row r="16" spans="1:3" ht="15.75" thickBot="1">
      <c r="A16" s="823" t="s">
        <v>16</v>
      </c>
      <c r="B16" s="83">
        <v>14261</v>
      </c>
      <c r="C16" s="83">
        <v>10.74</v>
      </c>
    </row>
    <row r="17" spans="1:3" ht="15.75" thickBot="1">
      <c r="A17" s="825" t="s">
        <v>15</v>
      </c>
      <c r="B17" s="86">
        <v>13102</v>
      </c>
      <c r="C17" s="86">
        <v>9.8699999999999992</v>
      </c>
    </row>
    <row r="18" spans="1:3" ht="15.75" thickBot="1">
      <c r="A18" s="823" t="s">
        <v>12</v>
      </c>
      <c r="B18" s="83">
        <v>12995</v>
      </c>
      <c r="C18" s="83">
        <v>9.7899999999999991</v>
      </c>
    </row>
    <row r="19" spans="1:3" ht="15.75" thickBot="1">
      <c r="A19" s="825" t="s">
        <v>10</v>
      </c>
      <c r="B19" s="86">
        <v>12972</v>
      </c>
      <c r="C19" s="86">
        <v>9.77</v>
      </c>
    </row>
    <row r="20" spans="1:3" ht="15.75" thickBot="1">
      <c r="A20" s="823" t="s">
        <v>9</v>
      </c>
      <c r="B20" s="83">
        <v>4611</v>
      </c>
      <c r="C20" s="83">
        <v>3.47</v>
      </c>
    </row>
    <row r="21" spans="1:3" ht="15.75" thickBot="1">
      <c r="A21" s="825" t="s">
        <v>3</v>
      </c>
      <c r="B21" s="86">
        <v>4191</v>
      </c>
      <c r="C21" s="86">
        <v>3.16</v>
      </c>
    </row>
    <row r="22" spans="1:3" ht="15.75" thickBot="1">
      <c r="A22" s="823" t="s">
        <v>17</v>
      </c>
      <c r="B22" s="83">
        <v>3207</v>
      </c>
      <c r="C22" s="83">
        <v>2.42</v>
      </c>
    </row>
    <row r="23" spans="1:3" ht="15.75" thickBot="1">
      <c r="A23" s="825" t="s">
        <v>13</v>
      </c>
      <c r="B23" s="86">
        <v>2454</v>
      </c>
      <c r="C23" s="86">
        <v>1.85</v>
      </c>
    </row>
    <row r="24" spans="1:3" ht="15.75" thickBot="1">
      <c r="A24" s="823" t="s">
        <v>18</v>
      </c>
      <c r="B24" s="83">
        <v>2384</v>
      </c>
      <c r="C24" s="83">
        <v>1.8</v>
      </c>
    </row>
    <row r="25" spans="1:3" ht="15.75" thickBot="1">
      <c r="A25" s="825" t="s">
        <v>14</v>
      </c>
      <c r="B25" s="86">
        <v>2098</v>
      </c>
      <c r="C25" s="86">
        <v>1.58</v>
      </c>
    </row>
    <row r="26" spans="1:3" ht="15.75" thickBot="1">
      <c r="A26" s="823" t="s">
        <v>24</v>
      </c>
      <c r="B26" s="83">
        <v>2015</v>
      </c>
      <c r="C26" s="83">
        <v>1.52</v>
      </c>
    </row>
    <row r="27" spans="1:3" ht="15.75" thickBot="1">
      <c r="A27" s="825" t="s">
        <v>22</v>
      </c>
      <c r="B27" s="86">
        <v>1988</v>
      </c>
      <c r="C27" s="86">
        <v>1.5</v>
      </c>
    </row>
    <row r="28" spans="1:3" ht="15.75" thickBot="1">
      <c r="A28" s="823" t="s">
        <v>8</v>
      </c>
      <c r="B28" s="83">
        <v>1825</v>
      </c>
      <c r="C28" s="83">
        <v>1.37</v>
      </c>
    </row>
    <row r="29" spans="1:3" ht="15.75" thickBot="1">
      <c r="A29" s="825" t="s">
        <v>23</v>
      </c>
      <c r="B29" s="86">
        <v>1647</v>
      </c>
      <c r="C29" s="86">
        <v>1.24</v>
      </c>
    </row>
    <row r="30" spans="1:3" ht="15.75" thickBot="1">
      <c r="A30" s="823" t="s">
        <v>7</v>
      </c>
      <c r="B30" s="83">
        <v>1629</v>
      </c>
      <c r="C30" s="83">
        <v>1.23</v>
      </c>
    </row>
    <row r="31" spans="1:3" ht="15.75" thickBot="1">
      <c r="A31" s="825" t="s">
        <v>1</v>
      </c>
      <c r="B31" s="86">
        <v>1102</v>
      </c>
      <c r="C31" s="86">
        <v>0.83</v>
      </c>
    </row>
    <row r="32" spans="1:3" ht="15.75" thickBot="1">
      <c r="A32" s="823" t="s">
        <v>11</v>
      </c>
      <c r="B32" s="83">
        <v>1084</v>
      </c>
      <c r="C32" s="83">
        <v>0.82</v>
      </c>
    </row>
    <row r="33" spans="1:3" ht="15.75" thickBot="1">
      <c r="A33" s="825" t="s">
        <v>6</v>
      </c>
      <c r="B33" s="86">
        <v>900</v>
      </c>
      <c r="C33" s="86">
        <v>0.68</v>
      </c>
    </row>
    <row r="34" spans="1:3" ht="15.75" thickBot="1">
      <c r="A34" s="823" t="s">
        <v>99</v>
      </c>
      <c r="B34" s="83">
        <v>768</v>
      </c>
      <c r="C34" s="83">
        <v>0.57999999999999996</v>
      </c>
    </row>
    <row r="35" spans="1:3" ht="15.75" thickBot="1">
      <c r="A35" s="825" t="s">
        <v>1481</v>
      </c>
      <c r="B35" s="86">
        <v>545</v>
      </c>
      <c r="C35" s="86">
        <v>0.41</v>
      </c>
    </row>
    <row r="36" spans="1:3" ht="15.75" thickBot="1">
      <c r="A36" s="823" t="s">
        <v>26</v>
      </c>
      <c r="B36" s="83">
        <v>315</v>
      </c>
      <c r="C36" s="83">
        <v>0.24</v>
      </c>
    </row>
    <row r="37" spans="1:3" ht="15.75" thickBot="1">
      <c r="A37" s="835" t="s">
        <v>19</v>
      </c>
      <c r="B37" s="100">
        <v>127</v>
      </c>
      <c r="C37" s="100">
        <v>0.1</v>
      </c>
    </row>
    <row r="38" spans="1:3" ht="16.5" thickTop="1" thickBot="1">
      <c r="A38" s="823" t="s">
        <v>5</v>
      </c>
      <c r="B38" s="836">
        <v>132741</v>
      </c>
      <c r="C38" s="102">
        <v>100</v>
      </c>
    </row>
    <row r="39" spans="1:3">
      <c r="A39" s="837" t="s">
        <v>2785</v>
      </c>
    </row>
    <row r="41" spans="1:3" ht="15.75" thickBot="1">
      <c r="A41" s="62" t="s">
        <v>2801</v>
      </c>
    </row>
    <row r="42" spans="1:3" ht="15.75" thickBot="1">
      <c r="A42" s="95" t="s">
        <v>2788</v>
      </c>
      <c r="B42" s="96" t="s">
        <v>2777</v>
      </c>
      <c r="C42" s="97" t="s">
        <v>2778</v>
      </c>
    </row>
    <row r="43" spans="1:3" ht="15.75" thickBot="1">
      <c r="A43" s="823" t="s">
        <v>2789</v>
      </c>
      <c r="B43" s="180">
        <v>3366</v>
      </c>
      <c r="C43" s="180">
        <v>2.54</v>
      </c>
    </row>
    <row r="44" spans="1:3" ht="15.75" thickBot="1">
      <c r="A44" s="825" t="s">
        <v>2790</v>
      </c>
      <c r="B44" s="181">
        <v>1900</v>
      </c>
      <c r="C44" s="181">
        <v>1.43</v>
      </c>
    </row>
    <row r="45" spans="1:3" ht="15.75" thickBot="1">
      <c r="A45" s="823" t="s">
        <v>2791</v>
      </c>
      <c r="B45" s="180">
        <v>1125</v>
      </c>
      <c r="C45" s="180">
        <v>0.85</v>
      </c>
    </row>
    <row r="46" spans="1:3" ht="15.75" thickBot="1">
      <c r="A46" s="825" t="s">
        <v>2792</v>
      </c>
      <c r="B46" s="181">
        <v>1430</v>
      </c>
      <c r="C46" s="181">
        <v>1.08</v>
      </c>
    </row>
    <row r="47" spans="1:3" ht="15.75" thickBot="1">
      <c r="A47" s="823" t="s">
        <v>2793</v>
      </c>
      <c r="B47" s="180">
        <v>2831</v>
      </c>
      <c r="C47" s="180">
        <v>2.13</v>
      </c>
    </row>
    <row r="48" spans="1:3" ht="15.75" thickBot="1">
      <c r="A48" s="825" t="s">
        <v>2794</v>
      </c>
      <c r="B48" s="181">
        <v>3741</v>
      </c>
      <c r="C48" s="181">
        <v>2.82</v>
      </c>
    </row>
    <row r="49" spans="1:7" ht="15.75" thickBot="1">
      <c r="A49" s="823" t="s">
        <v>2795</v>
      </c>
      <c r="B49" s="180">
        <v>13592</v>
      </c>
      <c r="C49" s="180">
        <v>10.24</v>
      </c>
    </row>
    <row r="50" spans="1:7" ht="15.75" thickBot="1">
      <c r="A50" s="825" t="s">
        <v>2796</v>
      </c>
      <c r="B50" s="181">
        <v>40013</v>
      </c>
      <c r="C50" s="181">
        <v>30.14</v>
      </c>
    </row>
    <row r="51" spans="1:7" ht="15.75" thickBot="1">
      <c r="A51" s="823" t="s">
        <v>2797</v>
      </c>
      <c r="B51" s="180">
        <v>38419</v>
      </c>
      <c r="C51" s="180">
        <v>28.94</v>
      </c>
    </row>
    <row r="52" spans="1:7" ht="15.75" thickBot="1">
      <c r="A52" s="825" t="s">
        <v>2798</v>
      </c>
      <c r="B52" s="181">
        <v>18093</v>
      </c>
      <c r="C52" s="181">
        <v>13.63</v>
      </c>
    </row>
    <row r="53" spans="1:7" ht="15.75" thickBot="1">
      <c r="A53" s="823" t="s">
        <v>2799</v>
      </c>
      <c r="B53" s="180">
        <v>4124</v>
      </c>
      <c r="C53" s="180">
        <v>3.11</v>
      </c>
    </row>
    <row r="54" spans="1:7" ht="15.75" thickBot="1">
      <c r="A54" s="835" t="s">
        <v>2800</v>
      </c>
      <c r="B54" s="190">
        <v>4107</v>
      </c>
      <c r="C54" s="190">
        <v>3.09</v>
      </c>
    </row>
    <row r="55" spans="1:7" ht="16.5" thickTop="1" thickBot="1">
      <c r="A55" s="823" t="s">
        <v>5</v>
      </c>
      <c r="B55" s="836">
        <v>132741</v>
      </c>
      <c r="C55" s="102">
        <v>100</v>
      </c>
    </row>
    <row r="56" spans="1:7">
      <c r="A56" s="837" t="s">
        <v>2785</v>
      </c>
    </row>
    <row r="58" spans="1:7" ht="15.75" thickBot="1">
      <c r="A58" s="62" t="s">
        <v>2803</v>
      </c>
    </row>
    <row r="59" spans="1:7">
      <c r="A59" s="838"/>
      <c r="B59" s="519" t="s">
        <v>2777</v>
      </c>
      <c r="C59" s="519"/>
      <c r="D59" s="519"/>
      <c r="E59" s="519"/>
      <c r="F59" s="519"/>
      <c r="G59" s="520"/>
    </row>
    <row r="60" spans="1:7" ht="15.75" thickBot="1">
      <c r="A60" s="150" t="s">
        <v>2788</v>
      </c>
      <c r="B60" s="814" t="s">
        <v>2779</v>
      </c>
      <c r="C60" s="814" t="s">
        <v>2780</v>
      </c>
      <c r="D60" s="814" t="s">
        <v>2781</v>
      </c>
      <c r="E60" s="814" t="s">
        <v>2782</v>
      </c>
      <c r="F60" s="814" t="s">
        <v>2783</v>
      </c>
      <c r="G60" s="815" t="s">
        <v>2784</v>
      </c>
    </row>
    <row r="61" spans="1:7" ht="15.75" thickBot="1">
      <c r="A61" s="823" t="s">
        <v>2789</v>
      </c>
      <c r="B61" s="180">
        <v>786</v>
      </c>
      <c r="C61" s="180">
        <v>24</v>
      </c>
      <c r="D61" s="180">
        <v>1405</v>
      </c>
      <c r="E61" s="786">
        <v>115</v>
      </c>
      <c r="F61" s="180">
        <v>907</v>
      </c>
      <c r="G61" s="180">
        <v>129</v>
      </c>
    </row>
    <row r="62" spans="1:7" ht="15.75" thickBot="1">
      <c r="A62" s="825" t="s">
        <v>2790</v>
      </c>
      <c r="B62" s="181">
        <v>636</v>
      </c>
      <c r="C62" s="181">
        <v>6</v>
      </c>
      <c r="D62" s="181">
        <v>815</v>
      </c>
      <c r="E62" s="789">
        <v>41</v>
      </c>
      <c r="F62" s="181">
        <v>192</v>
      </c>
      <c r="G62" s="181">
        <v>210</v>
      </c>
    </row>
    <row r="63" spans="1:7" ht="15.75" thickBot="1">
      <c r="A63" s="823" t="s">
        <v>2791</v>
      </c>
      <c r="B63" s="180">
        <v>598</v>
      </c>
      <c r="C63" s="180">
        <v>4</v>
      </c>
      <c r="D63" s="180">
        <v>272</v>
      </c>
      <c r="E63" s="786">
        <v>11</v>
      </c>
      <c r="F63" s="180">
        <v>194</v>
      </c>
      <c r="G63" s="180">
        <v>46</v>
      </c>
    </row>
    <row r="64" spans="1:7" ht="15.75" thickBot="1">
      <c r="A64" s="825" t="s">
        <v>2792</v>
      </c>
      <c r="B64" s="181">
        <v>561</v>
      </c>
      <c r="C64" s="181">
        <v>5</v>
      </c>
      <c r="D64" s="181">
        <v>402</v>
      </c>
      <c r="E64" s="789">
        <v>24</v>
      </c>
      <c r="F64" s="181">
        <v>368</v>
      </c>
      <c r="G64" s="181">
        <v>70</v>
      </c>
    </row>
    <row r="65" spans="1:7" ht="15.75" thickBot="1">
      <c r="A65" s="823" t="s">
        <v>2793</v>
      </c>
      <c r="B65" s="180">
        <v>604</v>
      </c>
      <c r="C65" s="180">
        <v>28</v>
      </c>
      <c r="D65" s="180">
        <v>739</v>
      </c>
      <c r="E65" s="786">
        <v>37</v>
      </c>
      <c r="F65" s="180">
        <v>1224</v>
      </c>
      <c r="G65" s="180">
        <v>199</v>
      </c>
    </row>
    <row r="66" spans="1:7" ht="15.75" thickBot="1">
      <c r="A66" s="825" t="s">
        <v>2794</v>
      </c>
      <c r="B66" s="181">
        <v>808</v>
      </c>
      <c r="C66" s="181">
        <v>43</v>
      </c>
      <c r="D66" s="181">
        <v>1118</v>
      </c>
      <c r="E66" s="789">
        <v>63</v>
      </c>
      <c r="F66" s="181">
        <v>1106</v>
      </c>
      <c r="G66" s="181">
        <v>603</v>
      </c>
    </row>
    <row r="67" spans="1:7" ht="15.75" thickBot="1">
      <c r="A67" s="823" t="s">
        <v>2795</v>
      </c>
      <c r="B67" s="180">
        <v>1413</v>
      </c>
      <c r="C67" s="180">
        <v>362</v>
      </c>
      <c r="D67" s="180">
        <v>4283</v>
      </c>
      <c r="E67" s="786">
        <v>391</v>
      </c>
      <c r="F67" s="180">
        <v>4651</v>
      </c>
      <c r="G67" s="180">
        <v>2492</v>
      </c>
    </row>
    <row r="68" spans="1:7" ht="15.75" thickBot="1">
      <c r="A68" s="825" t="s">
        <v>2796</v>
      </c>
      <c r="B68" s="181">
        <v>1240</v>
      </c>
      <c r="C68" s="181">
        <v>1047</v>
      </c>
      <c r="D68" s="181">
        <v>14480</v>
      </c>
      <c r="E68" s="789">
        <v>1719</v>
      </c>
      <c r="F68" s="181">
        <v>17187</v>
      </c>
      <c r="G68" s="181">
        <v>4340</v>
      </c>
    </row>
    <row r="69" spans="1:7" ht="15.75" thickBot="1">
      <c r="A69" s="823" t="s">
        <v>2797</v>
      </c>
      <c r="B69" s="180">
        <v>871</v>
      </c>
      <c r="C69" s="180">
        <v>387</v>
      </c>
      <c r="D69" s="180">
        <v>10080</v>
      </c>
      <c r="E69" s="786">
        <v>1037</v>
      </c>
      <c r="F69" s="180">
        <v>23540</v>
      </c>
      <c r="G69" s="180">
        <v>2504</v>
      </c>
    </row>
    <row r="70" spans="1:7" ht="15.75" thickBot="1">
      <c r="A70" s="825" t="s">
        <v>2798</v>
      </c>
      <c r="B70" s="181">
        <v>719</v>
      </c>
      <c r="C70" s="181">
        <v>225</v>
      </c>
      <c r="D70" s="181">
        <v>3665</v>
      </c>
      <c r="E70" s="789">
        <v>470</v>
      </c>
      <c r="F70" s="181">
        <v>10863</v>
      </c>
      <c r="G70" s="181">
        <v>2151</v>
      </c>
    </row>
    <row r="71" spans="1:7" ht="15.75" thickBot="1">
      <c r="A71" s="823" t="s">
        <v>2799</v>
      </c>
      <c r="B71" s="180">
        <v>944</v>
      </c>
      <c r="C71" s="180">
        <v>45</v>
      </c>
      <c r="D71" s="180">
        <v>531</v>
      </c>
      <c r="E71" s="786">
        <v>45</v>
      </c>
      <c r="F71" s="180">
        <v>1211</v>
      </c>
      <c r="G71" s="180">
        <v>1348</v>
      </c>
    </row>
    <row r="72" spans="1:7" ht="15.75" thickBot="1">
      <c r="A72" s="835" t="s">
        <v>2800</v>
      </c>
      <c r="B72" s="190">
        <v>1108</v>
      </c>
      <c r="C72" s="190">
        <v>21</v>
      </c>
      <c r="D72" s="190">
        <v>1336</v>
      </c>
      <c r="E72" s="809">
        <v>64</v>
      </c>
      <c r="F72" s="190">
        <v>701</v>
      </c>
      <c r="G72" s="190">
        <v>877</v>
      </c>
    </row>
    <row r="73" spans="1:7" ht="16.5" thickTop="1" thickBot="1">
      <c r="A73" s="823" t="s">
        <v>2802</v>
      </c>
      <c r="B73" s="836">
        <v>10288</v>
      </c>
      <c r="C73" s="836">
        <v>2197</v>
      </c>
      <c r="D73" s="836">
        <v>39126</v>
      </c>
      <c r="E73" s="839">
        <v>4017</v>
      </c>
      <c r="F73" s="836">
        <v>62144</v>
      </c>
      <c r="G73" s="836">
        <v>14969</v>
      </c>
    </row>
    <row r="74" spans="1:7">
      <c r="A74" s="837" t="s">
        <v>2785</v>
      </c>
    </row>
    <row r="76" spans="1:7" ht="15.75" thickBot="1">
      <c r="A76" s="62" t="s">
        <v>2806</v>
      </c>
    </row>
    <row r="77" spans="1:7">
      <c r="A77" s="843" t="s">
        <v>98</v>
      </c>
      <c r="B77" s="845" t="s">
        <v>2804</v>
      </c>
      <c r="C77" s="840" t="s">
        <v>2805</v>
      </c>
    </row>
    <row r="78" spans="1:7" ht="15.75" thickBot="1">
      <c r="A78" s="844"/>
      <c r="B78" s="846"/>
      <c r="C78" s="841">
        <v>2021</v>
      </c>
    </row>
    <row r="79" spans="1:7" ht="15.75" thickBot="1">
      <c r="A79" s="820" t="s">
        <v>22</v>
      </c>
      <c r="B79" s="49">
        <v>2628.73</v>
      </c>
      <c r="C79" s="49">
        <v>90</v>
      </c>
    </row>
    <row r="80" spans="1:7" ht="15.75" thickBot="1">
      <c r="A80" s="821" t="s">
        <v>23</v>
      </c>
      <c r="B80" s="52">
        <v>7709.95</v>
      </c>
      <c r="C80" s="52">
        <v>311</v>
      </c>
    </row>
    <row r="81" spans="1:3" ht="15.75" thickBot="1">
      <c r="A81" s="820" t="s">
        <v>6</v>
      </c>
      <c r="B81" s="49">
        <v>6823.54</v>
      </c>
      <c r="C81" s="49">
        <v>177</v>
      </c>
    </row>
    <row r="82" spans="1:3" ht="15.75" thickBot="1">
      <c r="A82" s="821" t="s">
        <v>7</v>
      </c>
      <c r="B82" s="52">
        <v>10380.16</v>
      </c>
      <c r="C82" s="52">
        <v>253</v>
      </c>
    </row>
    <row r="83" spans="1:3" ht="15.75" thickBot="1">
      <c r="A83" s="820" t="s">
        <v>24</v>
      </c>
      <c r="B83" s="49">
        <v>10790.97</v>
      </c>
      <c r="C83" s="49">
        <v>294</v>
      </c>
    </row>
    <row r="84" spans="1:3" ht="15.75" thickBot="1">
      <c r="A84" s="821" t="s">
        <v>8</v>
      </c>
      <c r="B84" s="52">
        <v>6831.93</v>
      </c>
      <c r="C84" s="52">
        <v>427</v>
      </c>
    </row>
    <row r="85" spans="1:3" ht="15.75" thickBot="1">
      <c r="A85" s="820" t="s">
        <v>9</v>
      </c>
      <c r="B85" s="49">
        <v>40524.74</v>
      </c>
      <c r="C85" s="49">
        <v>720</v>
      </c>
    </row>
    <row r="86" spans="1:3" ht="15.75" thickBot="1">
      <c r="A86" s="821" t="s">
        <v>99</v>
      </c>
      <c r="B86" s="52">
        <v>5436.46</v>
      </c>
      <c r="C86" s="52">
        <v>245</v>
      </c>
    </row>
    <row r="87" spans="1:3" ht="15.75" thickBot="1">
      <c r="A87" s="820" t="s">
        <v>10</v>
      </c>
      <c r="B87" s="49">
        <v>14877.08</v>
      </c>
      <c r="C87" s="49">
        <v>1414</v>
      </c>
    </row>
    <row r="88" spans="1:3" ht="15.75" thickBot="1">
      <c r="A88" s="821" t="s">
        <v>11</v>
      </c>
      <c r="B88" s="52">
        <v>629.55999999999995</v>
      </c>
      <c r="C88" s="52">
        <v>29</v>
      </c>
    </row>
    <row r="89" spans="1:3" ht="15.75" thickBot="1">
      <c r="A89" s="820" t="s">
        <v>12</v>
      </c>
      <c r="B89" s="49">
        <v>15386.07</v>
      </c>
      <c r="C89" s="49">
        <v>686</v>
      </c>
    </row>
    <row r="90" spans="1:3" ht="15.75" thickBot="1">
      <c r="A90" s="821" t="s">
        <v>13</v>
      </c>
      <c r="B90" s="52">
        <v>3758.55</v>
      </c>
      <c r="C90" s="52">
        <v>198</v>
      </c>
    </row>
    <row r="91" spans="1:3" ht="15.75" thickBot="1">
      <c r="A91" s="820" t="s">
        <v>14</v>
      </c>
      <c r="B91" s="49">
        <v>135.66</v>
      </c>
      <c r="C91" s="49">
        <v>15</v>
      </c>
    </row>
    <row r="92" spans="1:3" ht="15.75" thickBot="1">
      <c r="A92" s="821" t="s">
        <v>1</v>
      </c>
      <c r="B92" s="52">
        <v>3223.67</v>
      </c>
      <c r="C92" s="52">
        <v>129</v>
      </c>
    </row>
    <row r="93" spans="1:3" ht="15.75" thickBot="1">
      <c r="A93" s="820" t="s">
        <v>15</v>
      </c>
      <c r="B93" s="49">
        <v>531.79999999999995</v>
      </c>
      <c r="C93" s="49">
        <v>66</v>
      </c>
    </row>
    <row r="94" spans="1:3" ht="15.75" thickBot="1">
      <c r="A94" s="821" t="s">
        <v>16</v>
      </c>
      <c r="B94" s="52">
        <v>1469.95</v>
      </c>
      <c r="C94" s="52">
        <v>47</v>
      </c>
    </row>
    <row r="95" spans="1:3" ht="15.75" thickBot="1">
      <c r="A95" s="820" t="s">
        <v>26</v>
      </c>
      <c r="B95" s="49">
        <v>2385.61</v>
      </c>
      <c r="C95" s="49">
        <v>74</v>
      </c>
    </row>
    <row r="96" spans="1:3" ht="15.75" thickBot="1">
      <c r="A96" s="821" t="s">
        <v>3</v>
      </c>
      <c r="B96" s="52">
        <v>6176.12</v>
      </c>
      <c r="C96" s="52">
        <v>858</v>
      </c>
    </row>
    <row r="97" spans="1:3" ht="15.75" thickBot="1">
      <c r="A97" s="820" t="s">
        <v>17</v>
      </c>
      <c r="B97" s="49">
        <v>370.54</v>
      </c>
      <c r="C97" s="49">
        <v>30</v>
      </c>
    </row>
    <row r="98" spans="1:3" ht="15.75" thickBot="1">
      <c r="A98" s="821" t="s">
        <v>18</v>
      </c>
      <c r="B98" s="52">
        <v>40895.94</v>
      </c>
      <c r="C98" s="52">
        <v>659</v>
      </c>
    </row>
    <row r="99" spans="1:3" ht="15.75" thickBot="1">
      <c r="A99" s="820" t="s">
        <v>2</v>
      </c>
      <c r="B99" s="49">
        <v>1644.28</v>
      </c>
      <c r="C99" s="49">
        <v>85</v>
      </c>
    </row>
    <row r="100" spans="1:3" ht="15.75" thickBot="1">
      <c r="A100" s="821" t="s">
        <v>19</v>
      </c>
      <c r="B100" s="52">
        <v>237.89</v>
      </c>
      <c r="C100" s="52">
        <v>23</v>
      </c>
    </row>
    <row r="101" spans="1:3" ht="15.75" thickBot="1">
      <c r="A101" s="820" t="s">
        <v>1481</v>
      </c>
      <c r="B101" s="49">
        <v>680.4</v>
      </c>
      <c r="C101" s="49">
        <v>33</v>
      </c>
    </row>
    <row r="102" spans="1:3" ht="15.75" thickBot="1">
      <c r="A102" s="833" t="s">
        <v>20</v>
      </c>
      <c r="B102" s="834">
        <v>7484.2</v>
      </c>
      <c r="C102" s="834">
        <v>241</v>
      </c>
    </row>
    <row r="103" spans="1:3" ht="16.5" thickTop="1" thickBot="1">
      <c r="A103" s="820" t="s">
        <v>5</v>
      </c>
      <c r="B103" s="842">
        <v>191013.79</v>
      </c>
      <c r="C103" s="822">
        <v>7104</v>
      </c>
    </row>
    <row r="104" spans="1:3">
      <c r="A104" s="837" t="s">
        <v>2785</v>
      </c>
    </row>
  </sheetData>
  <mergeCells count="3">
    <mergeCell ref="B59:G59"/>
    <mergeCell ref="A77:A78"/>
    <mergeCell ref="B77:B7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28"/>
  <sheetViews>
    <sheetView zoomScaleNormal="100" workbookViewId="0"/>
  </sheetViews>
  <sheetFormatPr baseColWidth="10" defaultRowHeight="15"/>
  <cols>
    <col min="1" max="1" width="29.85546875" customWidth="1"/>
    <col min="2" max="2" width="19.28515625" customWidth="1"/>
    <col min="3" max="3" width="18.28515625" customWidth="1"/>
    <col min="4" max="4" width="22" customWidth="1"/>
  </cols>
  <sheetData>
    <row r="1" spans="1:4">
      <c r="A1" s="62" t="s">
        <v>108</v>
      </c>
    </row>
    <row r="3" spans="1:4">
      <c r="B3" s="463" t="s">
        <v>59</v>
      </c>
      <c r="C3" s="463"/>
      <c r="D3" s="463"/>
    </row>
    <row r="4" spans="1:4" s="58" customFormat="1" ht="39" customHeight="1">
      <c r="A4" s="56" t="s">
        <v>60</v>
      </c>
      <c r="B4" s="57" t="s">
        <v>61</v>
      </c>
      <c r="C4" s="57" t="s">
        <v>62</v>
      </c>
      <c r="D4" s="57" t="s">
        <v>63</v>
      </c>
    </row>
    <row r="5" spans="1:4">
      <c r="A5" s="38" t="s">
        <v>38</v>
      </c>
      <c r="B5" s="39">
        <v>7</v>
      </c>
    </row>
    <row r="6" spans="1:4">
      <c r="A6" s="38" t="s">
        <v>39</v>
      </c>
      <c r="B6" s="39">
        <v>48</v>
      </c>
    </row>
    <row r="7" spans="1:4">
      <c r="A7" s="38" t="s">
        <v>64</v>
      </c>
      <c r="B7" s="39">
        <v>52</v>
      </c>
    </row>
    <row r="8" spans="1:4">
      <c r="A8" s="38" t="s">
        <v>65</v>
      </c>
      <c r="B8" s="39">
        <v>281</v>
      </c>
    </row>
    <row r="9" spans="1:4">
      <c r="A9" s="38" t="s">
        <v>66</v>
      </c>
      <c r="B9" s="39">
        <v>3</v>
      </c>
    </row>
    <row r="10" spans="1:4">
      <c r="A10" s="38" t="s">
        <v>67</v>
      </c>
      <c r="B10" s="39">
        <v>74</v>
      </c>
      <c r="C10">
        <v>1</v>
      </c>
    </row>
    <row r="11" spans="1:4">
      <c r="A11" s="38" t="s">
        <v>27</v>
      </c>
      <c r="B11" s="39">
        <v>188</v>
      </c>
    </row>
    <row r="12" spans="1:4">
      <c r="A12" s="38" t="s">
        <v>36</v>
      </c>
      <c r="B12" s="39">
        <v>8</v>
      </c>
      <c r="D12">
        <v>3</v>
      </c>
    </row>
    <row r="13" spans="1:4">
      <c r="A13" s="38" t="s">
        <v>28</v>
      </c>
      <c r="B13" s="39">
        <v>124</v>
      </c>
      <c r="C13">
        <v>1</v>
      </c>
    </row>
    <row r="14" spans="1:4">
      <c r="A14" s="38" t="s">
        <v>29</v>
      </c>
      <c r="B14" s="39">
        <v>17</v>
      </c>
      <c r="D14">
        <v>2</v>
      </c>
    </row>
    <row r="15" spans="1:4">
      <c r="A15" s="38" t="s">
        <v>68</v>
      </c>
      <c r="B15" s="39">
        <v>15</v>
      </c>
    </row>
    <row r="16" spans="1:4">
      <c r="A16" s="38" t="s">
        <v>69</v>
      </c>
      <c r="B16" s="39">
        <v>109</v>
      </c>
    </row>
    <row r="17" spans="1:4">
      <c r="A17" s="38" t="s">
        <v>30</v>
      </c>
      <c r="B17" s="39">
        <v>708</v>
      </c>
      <c r="C17">
        <v>8</v>
      </c>
    </row>
    <row r="18" spans="1:4">
      <c r="A18" s="38" t="s">
        <v>32</v>
      </c>
      <c r="B18" s="39">
        <v>3</v>
      </c>
    </row>
    <row r="19" spans="1:4">
      <c r="A19" s="38" t="s">
        <v>70</v>
      </c>
      <c r="B19" s="39">
        <v>4</v>
      </c>
    </row>
    <row r="20" spans="1:4">
      <c r="A20" s="38" t="s">
        <v>40</v>
      </c>
      <c r="B20" s="39">
        <v>138</v>
      </c>
      <c r="C20">
        <v>1</v>
      </c>
    </row>
    <row r="21" spans="1:4">
      <c r="A21" s="38" t="s">
        <v>71</v>
      </c>
      <c r="B21" s="39">
        <v>21</v>
      </c>
    </row>
    <row r="22" spans="1:4">
      <c r="A22" s="38" t="s">
        <v>72</v>
      </c>
      <c r="B22" s="39">
        <v>11</v>
      </c>
    </row>
    <row r="23" spans="1:4">
      <c r="A23" s="40" t="s">
        <v>73</v>
      </c>
      <c r="B23" s="41">
        <v>1811</v>
      </c>
      <c r="C23" s="41">
        <v>11</v>
      </c>
      <c r="D23" s="41">
        <v>5</v>
      </c>
    </row>
    <row r="25" spans="1:4">
      <c r="A25" s="43" t="s">
        <v>74</v>
      </c>
    </row>
    <row r="26" spans="1:4">
      <c r="A26" s="43" t="s">
        <v>75</v>
      </c>
    </row>
    <row r="27" spans="1:4">
      <c r="A27" s="43" t="s">
        <v>76</v>
      </c>
    </row>
    <row r="28" spans="1:4">
      <c r="A28" s="43" t="s">
        <v>77</v>
      </c>
    </row>
  </sheetData>
  <mergeCells count="1">
    <mergeCell ref="B3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15"/>
  <sheetViews>
    <sheetView workbookViewId="0">
      <selection activeCell="A15" sqref="A15"/>
    </sheetView>
  </sheetViews>
  <sheetFormatPr baseColWidth="10" defaultRowHeight="15"/>
  <cols>
    <col min="1" max="1" width="66" bestFit="1" customWidth="1"/>
    <col min="2" max="2" width="23.5703125" customWidth="1"/>
    <col min="3" max="3" width="14.85546875" customWidth="1"/>
  </cols>
  <sheetData>
    <row r="1" spans="1:4" ht="15.75" thickBot="1">
      <c r="A1" s="62" t="s">
        <v>92</v>
      </c>
    </row>
    <row r="2" spans="1:4" s="58" customFormat="1" ht="15.75" thickBot="1">
      <c r="A2" s="78" t="s">
        <v>78</v>
      </c>
      <c r="B2" s="79" t="s">
        <v>79</v>
      </c>
      <c r="C2" s="80" t="s">
        <v>80</v>
      </c>
    </row>
    <row r="3" spans="1:4" ht="15.75" thickBot="1">
      <c r="A3" s="81" t="s">
        <v>81</v>
      </c>
      <c r="B3" s="82">
        <v>31</v>
      </c>
      <c r="C3" s="83">
        <v>3</v>
      </c>
    </row>
    <row r="4" spans="1:4" ht="15.75" thickBot="1">
      <c r="A4" s="84" t="s">
        <v>82</v>
      </c>
      <c r="B4" s="85">
        <v>236</v>
      </c>
      <c r="C4" s="86">
        <v>12</v>
      </c>
    </row>
    <row r="5" spans="1:4" ht="15.75" thickBot="1">
      <c r="A5" s="81" t="s">
        <v>83</v>
      </c>
      <c r="B5" s="82">
        <v>302</v>
      </c>
      <c r="C5" s="83">
        <v>61</v>
      </c>
    </row>
    <row r="6" spans="1:4" ht="15.75" thickBot="1">
      <c r="A6" s="84" t="s">
        <v>84</v>
      </c>
      <c r="B6" s="85">
        <v>234</v>
      </c>
      <c r="C6" s="86">
        <v>51</v>
      </c>
    </row>
    <row r="7" spans="1:4" ht="15.75" thickBot="1">
      <c r="A7" s="81" t="s">
        <v>85</v>
      </c>
      <c r="B7" s="82">
        <v>74</v>
      </c>
      <c r="C7" s="83">
        <v>5</v>
      </c>
    </row>
    <row r="8" spans="1:4" ht="15.75" thickBot="1">
      <c r="A8" s="84" t="s">
        <v>86</v>
      </c>
      <c r="B8" s="85">
        <v>14</v>
      </c>
      <c r="C8" s="86">
        <v>1</v>
      </c>
    </row>
    <row r="9" spans="1:4" ht="15.75" thickBot="1">
      <c r="A9" s="81" t="s">
        <v>87</v>
      </c>
      <c r="B9" s="82">
        <v>356</v>
      </c>
      <c r="C9" s="83">
        <v>10</v>
      </c>
    </row>
    <row r="10" spans="1:4" ht="15.75" thickBot="1">
      <c r="A10" s="84" t="s">
        <v>88</v>
      </c>
      <c r="B10" s="85">
        <v>177</v>
      </c>
      <c r="C10" s="86">
        <v>73</v>
      </c>
    </row>
    <row r="11" spans="1:4" ht="15.75" thickBot="1">
      <c r="A11" s="81" t="s">
        <v>89</v>
      </c>
      <c r="B11" s="82">
        <v>255</v>
      </c>
      <c r="C11" s="83">
        <v>19</v>
      </c>
    </row>
    <row r="12" spans="1:4" ht="15.75" thickBot="1">
      <c r="A12" s="84" t="s">
        <v>90</v>
      </c>
      <c r="B12" s="85">
        <v>388</v>
      </c>
      <c r="C12" s="86">
        <v>40</v>
      </c>
    </row>
    <row r="13" spans="1:4" ht="15.75" thickBot="1">
      <c r="A13" s="87" t="s">
        <v>91</v>
      </c>
      <c r="B13" s="88">
        <v>169</v>
      </c>
      <c r="C13" s="89">
        <v>17</v>
      </c>
    </row>
    <row r="14" spans="1:4" ht="16.5" thickTop="1" thickBot="1">
      <c r="A14" s="84" t="s">
        <v>37</v>
      </c>
      <c r="B14" s="90">
        <v>2236</v>
      </c>
      <c r="C14" s="91">
        <v>292</v>
      </c>
      <c r="D14" s="59"/>
    </row>
    <row r="15" spans="1:4">
      <c r="A15" s="64" t="s">
        <v>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24"/>
  <sheetViews>
    <sheetView zoomScaleNormal="100" workbookViewId="0">
      <selection activeCell="E10" sqref="E10"/>
    </sheetView>
  </sheetViews>
  <sheetFormatPr baseColWidth="10" defaultRowHeight="15"/>
  <cols>
    <col min="1" max="1" width="23.28515625" customWidth="1"/>
    <col min="4" max="4" width="16.140625" customWidth="1"/>
  </cols>
  <sheetData>
    <row r="1" spans="1:5" ht="30" customHeight="1">
      <c r="A1" s="464" t="s">
        <v>104</v>
      </c>
      <c r="B1" s="464"/>
      <c r="C1" s="464"/>
      <c r="D1" s="464"/>
    </row>
    <row r="2" spans="1:5">
      <c r="A2" s="73" t="s">
        <v>4</v>
      </c>
      <c r="B2" s="74" t="s">
        <v>94</v>
      </c>
      <c r="C2" s="74" t="s">
        <v>95</v>
      </c>
      <c r="D2" s="75" t="s">
        <v>73</v>
      </c>
    </row>
    <row r="3" spans="1:5">
      <c r="A3" t="s">
        <v>64</v>
      </c>
      <c r="B3" s="68"/>
      <c r="C3" s="68">
        <v>1</v>
      </c>
      <c r="D3" s="68">
        <v>1</v>
      </c>
    </row>
    <row r="4" spans="1:5">
      <c r="A4" t="s">
        <v>65</v>
      </c>
      <c r="B4" s="68">
        <v>2</v>
      </c>
      <c r="C4" s="68">
        <v>11</v>
      </c>
      <c r="D4" s="68">
        <v>13</v>
      </c>
    </row>
    <row r="5" spans="1:5">
      <c r="A5" t="s">
        <v>66</v>
      </c>
      <c r="B5" s="68">
        <v>5</v>
      </c>
      <c r="C5" s="68">
        <v>9</v>
      </c>
      <c r="D5" s="68">
        <v>14</v>
      </c>
    </row>
    <row r="6" spans="1:5">
      <c r="A6" t="s">
        <v>67</v>
      </c>
      <c r="B6" s="68"/>
      <c r="C6" s="68">
        <v>12</v>
      </c>
      <c r="D6" s="68">
        <v>12</v>
      </c>
    </row>
    <row r="7" spans="1:5">
      <c r="A7" t="s">
        <v>27</v>
      </c>
      <c r="B7" s="68">
        <v>1</v>
      </c>
      <c r="C7" s="68"/>
      <c r="D7" s="68">
        <v>1</v>
      </c>
    </row>
    <row r="8" spans="1:5">
      <c r="A8" t="s">
        <v>96</v>
      </c>
      <c r="B8" s="68">
        <v>1</v>
      </c>
      <c r="C8" s="68"/>
      <c r="D8" s="68">
        <v>1</v>
      </c>
    </row>
    <row r="9" spans="1:5">
      <c r="A9" t="s">
        <v>36</v>
      </c>
      <c r="B9" s="68"/>
      <c r="C9" s="68">
        <v>5</v>
      </c>
      <c r="D9" s="68">
        <v>5</v>
      </c>
    </row>
    <row r="10" spans="1:5">
      <c r="A10" t="s">
        <v>28</v>
      </c>
      <c r="B10" s="68"/>
      <c r="C10" s="68">
        <v>20</v>
      </c>
      <c r="D10" s="68">
        <v>20</v>
      </c>
    </row>
    <row r="11" spans="1:5">
      <c r="A11" t="s">
        <v>29</v>
      </c>
      <c r="B11" s="68"/>
      <c r="C11" s="68">
        <v>23</v>
      </c>
      <c r="D11" s="68">
        <v>23</v>
      </c>
    </row>
    <row r="12" spans="1:5">
      <c r="A12" t="s">
        <v>68</v>
      </c>
      <c r="B12" s="68"/>
      <c r="C12" s="68">
        <v>1</v>
      </c>
      <c r="D12" s="68">
        <v>1</v>
      </c>
    </row>
    <row r="13" spans="1:5">
      <c r="A13" t="s">
        <v>69</v>
      </c>
      <c r="B13" s="68"/>
      <c r="C13" s="68">
        <v>13</v>
      </c>
      <c r="D13" s="68">
        <v>13</v>
      </c>
    </row>
    <row r="14" spans="1:5">
      <c r="A14" t="s">
        <v>30</v>
      </c>
      <c r="B14" s="68"/>
      <c r="C14" s="68">
        <v>2</v>
      </c>
      <c r="D14" s="68">
        <v>2</v>
      </c>
    </row>
    <row r="15" spans="1:5">
      <c r="A15" s="69" t="s">
        <v>31</v>
      </c>
      <c r="B15" s="70"/>
      <c r="C15" s="70">
        <v>26</v>
      </c>
      <c r="D15" s="70">
        <v>26</v>
      </c>
      <c r="E15" s="69"/>
    </row>
    <row r="16" spans="1:5">
      <c r="A16" s="69" t="s">
        <v>32</v>
      </c>
      <c r="B16" s="70"/>
      <c r="C16" s="70">
        <v>36</v>
      </c>
      <c r="D16" s="70">
        <v>36</v>
      </c>
      <c r="E16" s="69"/>
    </row>
    <row r="17" spans="1:5">
      <c r="A17" s="69" t="s">
        <v>33</v>
      </c>
      <c r="B17" s="70"/>
      <c r="C17" s="70">
        <v>21</v>
      </c>
      <c r="D17" s="70">
        <v>21</v>
      </c>
      <c r="E17" s="69"/>
    </row>
    <row r="18" spans="1:5">
      <c r="A18" s="69" t="s">
        <v>40</v>
      </c>
      <c r="B18" s="70"/>
      <c r="C18" s="70">
        <v>15</v>
      </c>
      <c r="D18" s="70">
        <v>15</v>
      </c>
      <c r="E18" s="69"/>
    </row>
    <row r="19" spans="1:5">
      <c r="A19" s="69" t="s">
        <v>71</v>
      </c>
      <c r="B19" s="70">
        <v>3</v>
      </c>
      <c r="C19" s="70"/>
      <c r="D19" s="70">
        <v>3</v>
      </c>
      <c r="E19" s="69"/>
    </row>
    <row r="20" spans="1:5">
      <c r="A20" s="69" t="s">
        <v>34</v>
      </c>
      <c r="B20" s="70"/>
      <c r="C20" s="70">
        <v>24</v>
      </c>
      <c r="D20" s="70">
        <v>24</v>
      </c>
      <c r="E20" s="69"/>
    </row>
    <row r="21" spans="1:5">
      <c r="A21" s="71" t="s">
        <v>72</v>
      </c>
      <c r="B21" s="72"/>
      <c r="C21" s="72">
        <v>1</v>
      </c>
      <c r="D21" s="72">
        <v>1</v>
      </c>
    </row>
    <row r="22" spans="1:5">
      <c r="A22" t="s">
        <v>35</v>
      </c>
      <c r="B22" s="68"/>
      <c r="C22" s="68">
        <v>44</v>
      </c>
      <c r="D22" s="68">
        <v>44</v>
      </c>
    </row>
    <row r="23" spans="1:5">
      <c r="A23" s="76" t="s">
        <v>73</v>
      </c>
      <c r="B23" s="77">
        <f>SUM(B3:B22)</f>
        <v>12</v>
      </c>
      <c r="C23" s="77">
        <f>SUM(C3:C22)</f>
        <v>264</v>
      </c>
      <c r="D23" s="77">
        <f>SUM(D3:D22)</f>
        <v>276</v>
      </c>
    </row>
    <row r="24" spans="1:5">
      <c r="A24" s="64" t="s">
        <v>97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24"/>
  <sheetViews>
    <sheetView workbookViewId="0">
      <selection activeCell="F38" sqref="F38"/>
    </sheetView>
  </sheetViews>
  <sheetFormatPr baseColWidth="10" defaultRowHeight="15"/>
  <cols>
    <col min="1" max="1" width="20.7109375" customWidth="1"/>
    <col min="2" max="4" width="13.28515625" customWidth="1"/>
  </cols>
  <sheetData>
    <row r="1" spans="1:4" ht="15.75" thickBot="1">
      <c r="A1" s="62" t="s">
        <v>103</v>
      </c>
    </row>
    <row r="2" spans="1:4" ht="15.75" thickBot="1">
      <c r="A2" s="95" t="s">
        <v>98</v>
      </c>
      <c r="B2" s="96" t="s">
        <v>94</v>
      </c>
      <c r="C2" s="96" t="s">
        <v>95</v>
      </c>
      <c r="D2" s="97" t="s">
        <v>5</v>
      </c>
    </row>
    <row r="3" spans="1:4" ht="15.75" thickBot="1">
      <c r="A3" s="81" t="s">
        <v>6</v>
      </c>
      <c r="B3" s="92"/>
      <c r="C3" s="82">
        <v>21</v>
      </c>
      <c r="D3" s="83">
        <v>21</v>
      </c>
    </row>
    <row r="4" spans="1:4" ht="15.75" thickBot="1">
      <c r="A4" s="84" t="s">
        <v>7</v>
      </c>
      <c r="B4" s="93"/>
      <c r="C4" s="85">
        <v>27</v>
      </c>
      <c r="D4" s="86">
        <v>27</v>
      </c>
    </row>
    <row r="5" spans="1:4" ht="15.75" thickBot="1">
      <c r="A5" s="81" t="s">
        <v>8</v>
      </c>
      <c r="B5" s="92"/>
      <c r="C5" s="82">
        <v>21</v>
      </c>
      <c r="D5" s="83">
        <v>21</v>
      </c>
    </row>
    <row r="6" spans="1:4" ht="15.75" thickBot="1">
      <c r="A6" s="84" t="s">
        <v>9</v>
      </c>
      <c r="B6" s="93"/>
      <c r="C6" s="85">
        <v>84</v>
      </c>
      <c r="D6" s="86">
        <v>84</v>
      </c>
    </row>
    <row r="7" spans="1:4" ht="15.75" thickBot="1">
      <c r="A7" s="81" t="s">
        <v>99</v>
      </c>
      <c r="B7" s="92"/>
      <c r="C7" s="82">
        <v>4</v>
      </c>
      <c r="D7" s="83">
        <v>4</v>
      </c>
    </row>
    <row r="8" spans="1:4" ht="15.75" thickBot="1">
      <c r="A8" s="84" t="s">
        <v>10</v>
      </c>
      <c r="B8" s="85">
        <v>4</v>
      </c>
      <c r="C8" s="85">
        <v>21</v>
      </c>
      <c r="D8" s="86">
        <v>25</v>
      </c>
    </row>
    <row r="9" spans="1:4" ht="15.75" thickBot="1">
      <c r="A9" s="81" t="s">
        <v>11</v>
      </c>
      <c r="B9" s="92"/>
      <c r="C9" s="82">
        <v>19</v>
      </c>
      <c r="D9" s="83">
        <v>19</v>
      </c>
    </row>
    <row r="10" spans="1:4" ht="15.75" thickBot="1">
      <c r="A10" s="84" t="s">
        <v>12</v>
      </c>
      <c r="B10" s="85">
        <v>5</v>
      </c>
      <c r="C10" s="85">
        <v>17</v>
      </c>
      <c r="D10" s="86">
        <v>22</v>
      </c>
    </row>
    <row r="11" spans="1:4" ht="15.75" thickBot="1">
      <c r="A11" s="81" t="s">
        <v>100</v>
      </c>
      <c r="B11" s="92"/>
      <c r="C11" s="82">
        <v>5</v>
      </c>
      <c r="D11" s="83">
        <v>5</v>
      </c>
    </row>
    <row r="12" spans="1:4" ht="15.75" thickBot="1">
      <c r="A12" s="84" t="s">
        <v>14</v>
      </c>
      <c r="B12" s="93"/>
      <c r="C12" s="85">
        <v>10</v>
      </c>
      <c r="D12" s="86">
        <v>10</v>
      </c>
    </row>
    <row r="13" spans="1:4" ht="15.75" thickBot="1">
      <c r="A13" s="81" t="s">
        <v>1</v>
      </c>
      <c r="B13" s="82">
        <v>8</v>
      </c>
      <c r="C13" s="82">
        <v>178</v>
      </c>
      <c r="D13" s="83">
        <v>186</v>
      </c>
    </row>
    <row r="14" spans="1:4" ht="15.75" thickBot="1">
      <c r="A14" s="84" t="s">
        <v>15</v>
      </c>
      <c r="B14" s="85">
        <v>3</v>
      </c>
      <c r="C14" s="85">
        <v>39</v>
      </c>
      <c r="D14" s="86">
        <v>42</v>
      </c>
    </row>
    <row r="15" spans="1:4" ht="15.75" thickBot="1">
      <c r="A15" s="81" t="s">
        <v>101</v>
      </c>
      <c r="B15" s="92"/>
      <c r="C15" s="82">
        <v>44</v>
      </c>
      <c r="D15" s="83">
        <v>44</v>
      </c>
    </row>
    <row r="16" spans="1:4" ht="15.75" thickBot="1">
      <c r="A16" s="84" t="s">
        <v>26</v>
      </c>
      <c r="B16" s="93"/>
      <c r="C16" s="85">
        <v>15</v>
      </c>
      <c r="D16" s="86">
        <v>15</v>
      </c>
    </row>
    <row r="17" spans="1:4" ht="15.75" thickBot="1">
      <c r="A17" s="81" t="s">
        <v>3</v>
      </c>
      <c r="B17" s="92"/>
      <c r="C17" s="82">
        <v>6</v>
      </c>
      <c r="D17" s="83">
        <v>6</v>
      </c>
    </row>
    <row r="18" spans="1:4" ht="15.75" thickBot="1">
      <c r="A18" s="84" t="s">
        <v>17</v>
      </c>
      <c r="B18" s="93"/>
      <c r="C18" s="85">
        <v>7</v>
      </c>
      <c r="D18" s="86">
        <v>7</v>
      </c>
    </row>
    <row r="19" spans="1:4" ht="15.75" thickBot="1">
      <c r="A19" s="81" t="s">
        <v>18</v>
      </c>
      <c r="B19" s="92"/>
      <c r="C19" s="82">
        <v>51</v>
      </c>
      <c r="D19" s="83">
        <v>51</v>
      </c>
    </row>
    <row r="20" spans="1:4" ht="15.75" thickBot="1">
      <c r="A20" s="84" t="s">
        <v>102</v>
      </c>
      <c r="B20" s="93"/>
      <c r="C20" s="85">
        <v>31</v>
      </c>
      <c r="D20" s="86">
        <v>31</v>
      </c>
    </row>
    <row r="21" spans="1:4" ht="15.75" thickBot="1">
      <c r="A21" s="81" t="s">
        <v>19</v>
      </c>
      <c r="B21" s="92"/>
      <c r="C21" s="82">
        <v>8</v>
      </c>
      <c r="D21" s="83">
        <v>8</v>
      </c>
    </row>
    <row r="22" spans="1:4" ht="15.75" thickBot="1">
      <c r="A22" s="98" t="s">
        <v>20</v>
      </c>
      <c r="B22" s="94"/>
      <c r="C22" s="99">
        <v>17</v>
      </c>
      <c r="D22" s="100">
        <v>17</v>
      </c>
    </row>
    <row r="23" spans="1:4" ht="16.5" thickTop="1" thickBot="1">
      <c r="A23" s="81" t="s">
        <v>5</v>
      </c>
      <c r="B23" s="101">
        <v>20</v>
      </c>
      <c r="C23" s="101">
        <v>625</v>
      </c>
      <c r="D23" s="102">
        <v>645</v>
      </c>
    </row>
    <row r="24" spans="1:4">
      <c r="A24" s="103" t="s">
        <v>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16"/>
  <sheetViews>
    <sheetView workbookViewId="0">
      <selection activeCell="C23" sqref="C23"/>
    </sheetView>
  </sheetViews>
  <sheetFormatPr baseColWidth="10" defaultRowHeight="15"/>
  <cols>
    <col min="1" max="1" width="26" customWidth="1"/>
    <col min="2" max="4" width="22.7109375" customWidth="1"/>
  </cols>
  <sheetData>
    <row r="1" spans="1:4">
      <c r="A1" s="62" t="s">
        <v>109</v>
      </c>
    </row>
    <row r="3" spans="1:4">
      <c r="B3" s="465" t="s">
        <v>59</v>
      </c>
      <c r="C3" s="465"/>
      <c r="D3" s="465"/>
    </row>
    <row r="4" spans="1:4" ht="30">
      <c r="A4" s="104" t="s">
        <v>60</v>
      </c>
      <c r="B4" s="57" t="s">
        <v>105</v>
      </c>
      <c r="C4" s="57" t="s">
        <v>106</v>
      </c>
      <c r="D4" s="57" t="s">
        <v>107</v>
      </c>
    </row>
    <row r="5" spans="1:4">
      <c r="A5" s="38" t="s">
        <v>65</v>
      </c>
      <c r="B5" s="39">
        <v>5</v>
      </c>
    </row>
    <row r="6" spans="1:4">
      <c r="A6" s="38" t="s">
        <v>67</v>
      </c>
      <c r="B6" s="39"/>
      <c r="D6">
        <v>2</v>
      </c>
    </row>
    <row r="7" spans="1:4">
      <c r="A7" s="38" t="s">
        <v>28</v>
      </c>
      <c r="B7" s="39">
        <v>2</v>
      </c>
    </row>
    <row r="8" spans="1:4">
      <c r="A8" s="38" t="s">
        <v>29</v>
      </c>
      <c r="B8" s="39"/>
      <c r="C8">
        <v>2</v>
      </c>
    </row>
    <row r="9" spans="1:4">
      <c r="A9" s="38" t="s">
        <v>72</v>
      </c>
      <c r="B9" s="39">
        <v>1</v>
      </c>
    </row>
    <row r="10" spans="1:4">
      <c r="A10" s="40" t="s">
        <v>73</v>
      </c>
      <c r="B10" s="41">
        <v>8</v>
      </c>
      <c r="C10" s="41">
        <v>2</v>
      </c>
      <c r="D10" s="41">
        <v>2</v>
      </c>
    </row>
    <row r="12" spans="1:4">
      <c r="A12" s="43" t="s">
        <v>74</v>
      </c>
    </row>
    <row r="13" spans="1:4">
      <c r="A13" s="43" t="s">
        <v>75</v>
      </c>
    </row>
    <row r="14" spans="1:4">
      <c r="A14" s="43" t="s">
        <v>76</v>
      </c>
    </row>
    <row r="15" spans="1:4">
      <c r="A15" s="43" t="s">
        <v>77</v>
      </c>
    </row>
    <row r="16" spans="1:4">
      <c r="A16" s="64"/>
    </row>
  </sheetData>
  <mergeCells count="1"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11</vt:i4>
      </vt:variant>
    </vt:vector>
  </HeadingPairs>
  <TitlesOfParts>
    <vt:vector size="56" baseType="lpstr">
      <vt:lpstr>Cuadro1_Concesiones</vt:lpstr>
      <vt:lpstr>Cuadro2_Concesiones</vt:lpstr>
      <vt:lpstr>Cuadro3_Concesiones</vt:lpstr>
      <vt:lpstr>Cuadro4_TH</vt:lpstr>
      <vt:lpstr>Cuadro5_LicenciasCD</vt:lpstr>
      <vt:lpstr>Cuadro6_Cursos</vt:lpstr>
      <vt:lpstr>Cuadro7_CTP</vt:lpstr>
      <vt:lpstr>Cuadro8_Depósitos</vt:lpstr>
      <vt:lpstr>Cuadro9_AutorizacionCD</vt:lpstr>
      <vt:lpstr>Cuadro10-12_EspecimenesAutCD</vt:lpstr>
      <vt:lpstr>Cuadro13-14_AutInvest</vt:lpstr>
      <vt:lpstr>Cuadro15-16_Transferencias</vt:lpstr>
      <vt:lpstr>Cuadro17-19_PAS Forestal</vt:lpstr>
      <vt:lpstr>Cuadro20-21_PAS Fauna</vt:lpstr>
      <vt:lpstr>Cuadro22-23_Plantaciones</vt:lpstr>
      <vt:lpstr>Cuadro24_Regentes</vt:lpstr>
      <vt:lpstr>Cuadro25_RNI</vt:lpstr>
      <vt:lpstr>Cuadro26_ProdMadRoll</vt:lpstr>
      <vt:lpstr>Cuadro27_ProdMadRollxEsp</vt:lpstr>
      <vt:lpstr>Cuadro28_ProdMadAs</vt:lpstr>
      <vt:lpstr>Cuadro29_ProdMadAsxEsp</vt:lpstr>
      <vt:lpstr>Cuadro30_Parquet</vt:lpstr>
      <vt:lpstr>Cuadro31_MadLaminada</vt:lpstr>
      <vt:lpstr>Cuadro32_Durmientes</vt:lpstr>
      <vt:lpstr>Cuadro33_Carbón</vt:lpstr>
      <vt:lpstr>Cuadro34_Leña</vt:lpstr>
      <vt:lpstr>Cuadro35_PFDM</vt:lpstr>
      <vt:lpstr>Cuadro36_PFDMxEsp</vt:lpstr>
      <vt:lpstr>Cuadro37_DEMA Vicuñas</vt:lpstr>
      <vt:lpstr>Cuadro38-39_CapturayEsquila</vt:lpstr>
      <vt:lpstr>Cuadro40-41_Titulares Vicuñas</vt:lpstr>
      <vt:lpstr>Cuadro42_CazaFurtiva</vt:lpstr>
      <vt:lpstr>Cuadro43_ExportacionForMad</vt:lpstr>
      <vt:lpstr>Cuadro44_ImportacionForMad</vt:lpstr>
      <vt:lpstr>Cuadro45_ExportacionPFDM</vt:lpstr>
      <vt:lpstr>Cuadro46_ImportacionPFDM</vt:lpstr>
      <vt:lpstr>Cuadro47_ExportacionesFauna</vt:lpstr>
      <vt:lpstr>Cuadro48_ImportacionesFauna</vt:lpstr>
      <vt:lpstr>Cuadro49_ExportacionesCITES_Mad</vt:lpstr>
      <vt:lpstr>Cuadro50-51_ExportOrquideas</vt:lpstr>
      <vt:lpstr>Cuadro52-53_Exp_CactusyHelechos</vt:lpstr>
      <vt:lpstr>Cuadro54-55_Certificaciones</vt:lpstr>
      <vt:lpstr>Cuadro56_EmpresasCertificadas</vt:lpstr>
      <vt:lpstr>Cuadro57-60_Zonificación</vt:lpstr>
      <vt:lpstr>Cuadro61-65FocosDeCalor</vt:lpstr>
      <vt:lpstr>Cuadro26_ProdMadRoll!Área_de_impresión</vt:lpstr>
      <vt:lpstr>Cuadro28_ProdMadAs!Área_de_impresión</vt:lpstr>
      <vt:lpstr>Cuadro30_Parquet!Área_de_impresión</vt:lpstr>
      <vt:lpstr>Cuadro31_MadLaminada!Área_de_impresión</vt:lpstr>
      <vt:lpstr>Cuadro35_PFDM!Área_de_impresión</vt:lpstr>
      <vt:lpstr>Cuadro36_PFDMxEsp!Área_de_impresión</vt:lpstr>
      <vt:lpstr>Cuadro27_ProdMadRollxEsp!Títulos_a_imprimir</vt:lpstr>
      <vt:lpstr>Cuadro29_ProdMadAsxEsp!Títulos_a_imprimir</vt:lpstr>
      <vt:lpstr>Cuadro33_Carbón!Títulos_a_imprimir</vt:lpstr>
      <vt:lpstr>Cuadro35_PFDM!Títulos_a_imprimir</vt:lpstr>
      <vt:lpstr>Cuadro56_EmpresasCertificadas!Títulos_a_imprimir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celia Vasquez Vizarreta</dc:creator>
  <cp:lastModifiedBy>Leonardo Daniel Sánchez Covarrubias</cp:lastModifiedBy>
  <dcterms:created xsi:type="dcterms:W3CDTF">2021-03-09T12:01:16Z</dcterms:created>
  <dcterms:modified xsi:type="dcterms:W3CDTF">2022-06-16T19:57:43Z</dcterms:modified>
</cp:coreProperties>
</file>