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1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2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3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14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5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16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Documents\Documents\2017 ANUARIO ESTADISTICO\"/>
    </mc:Choice>
  </mc:AlternateContent>
  <xr:revisionPtr revIDLastSave="0" documentId="13_ncr:1_{53438B2F-2920-4289-A9E2-21536AD14AC7}" xr6:coauthVersionLast="41" xr6:coauthVersionMax="41" xr10:uidLastSave="{00000000-0000-0000-0000-000000000000}"/>
  <bookViews>
    <workbookView xWindow="9090" yWindow="405" windowWidth="14415" windowHeight="15870" tabRatio="914" firstSheet="12" activeTab="16" xr2:uid="{00000000-000D-0000-FFFF-FFFF00000000}"/>
  </bookViews>
  <sheets>
    <sheet name="CARATULA" sheetId="144" r:id="rId1"/>
    <sheet name="INSTALACION DE PLANTACIONES" sheetId="70" r:id="rId2"/>
    <sheet name="SUP REF Y ACUMUL" sheetId="71" r:id="rId3"/>
    <sheet name="SUP REF Y POR REFOREST" sheetId="72" r:id="rId4"/>
    <sheet name="PERMISOS Y AUTORIZACIONES" sheetId="138" r:id="rId5"/>
    <sheet name="PRODUCC MAD ROLLIZA" sheetId="115" r:id="rId6"/>
    <sheet name="ROLLIZA X ESPECIE" sheetId="117" r:id="rId7"/>
    <sheet name="PRODUCC MAD ASERR" sheetId="1" r:id="rId8"/>
    <sheet name="PROD. MAD ASER.POR ESPECIE" sheetId="23" r:id="rId9"/>
    <sheet name="GRAFICO" sheetId="43" r:id="rId10"/>
    <sheet name="PARQUET" sheetId="105" r:id="rId11"/>
    <sheet name="PARQUET X SP" sheetId="42" r:id="rId12"/>
    <sheet name="MADERA.LAMINADA" sheetId="11" r:id="rId13"/>
    <sheet name="TRIPLAY" sheetId="54" r:id="rId14"/>
    <sheet name="POSTES Y DURMIENTES" sheetId="139" r:id="rId15"/>
    <sheet name="CARBON" sheetId="140" r:id="rId16"/>
    <sheet name="LEÑA" sheetId="141" r:id="rId17"/>
    <sheet name="POR ESPECIE-NO MAD" sheetId="142" r:id="rId18"/>
  </sheets>
  <externalReferences>
    <externalReference r:id="rId19"/>
    <externalReference r:id="rId20"/>
    <externalReference r:id="rId21"/>
    <externalReference r:id="rId22"/>
  </externalReferences>
  <definedNames>
    <definedName name="_xlnm._FilterDatabase" localSheetId="9" hidden="1">GRAFICO!$A$2:$B$100</definedName>
    <definedName name="_xlnm._FilterDatabase" localSheetId="8" hidden="1">'PROD. MAD ASER.POR ESPECIE'!$A$7:$C$69</definedName>
    <definedName name="_xlnm._FilterDatabase" localSheetId="7" hidden="1">'PRODUCC MAD ASERR'!$B$6:$C$31</definedName>
    <definedName name="_xlnm._FilterDatabase" localSheetId="5" hidden="1">'PRODUCC MAD ROLLIZA'!$B$6:$C$31</definedName>
    <definedName name="_xlnm._FilterDatabase" localSheetId="6" hidden="1">'ROLLIZA X ESPECIE'!$A$7:$C$98</definedName>
    <definedName name="_xlnm.Print_Area" localSheetId="15">CARBON!$A$1:$C$42</definedName>
    <definedName name="_xlnm.Print_Area" localSheetId="9">GRAFICO!$A$1:$F$62</definedName>
    <definedName name="_xlnm.Print_Area" localSheetId="1">'INSTALACION DE PLANTACIONES'!$A$1:$C$57</definedName>
    <definedName name="_xlnm.Print_Area" localSheetId="12">MADERA.LAMINADA!$A$1:$D$91</definedName>
    <definedName name="_xlnm.Print_Area" localSheetId="10">PARQUET!$A$1:$C$106</definedName>
    <definedName name="_xlnm.Print_Area" localSheetId="11">'PARQUET X SP'!$A$1:$C$57</definedName>
    <definedName name="_xlnm.Print_Area" localSheetId="17">'POR ESPECIE-NO MAD'!$A$1:$D$116</definedName>
    <definedName name="_xlnm.Print_Area" localSheetId="8">'PROD. MAD ASER.POR ESPECIE'!$A$1:$C$70</definedName>
    <definedName name="_xlnm.Print_Area" localSheetId="7">'PRODUCC MAD ASERR'!$A$1:$C$67</definedName>
    <definedName name="_xlnm.Print_Area" localSheetId="5">'PRODUCC MAD ROLLIZA'!$A$1:$C$66</definedName>
    <definedName name="_xlnm.Print_Area" localSheetId="6">'ROLLIZA X ESPECIE'!$A$1:$C$98</definedName>
    <definedName name="_xlnm.Print_Area" localSheetId="2">'SUP REF Y ACUMUL'!$A$1:$E$36</definedName>
    <definedName name="_xlnm.Print_Area" localSheetId="3">'SUP REF Y POR REFOREST'!$A$1:$E$38</definedName>
    <definedName name="_xlnm.Print_Area" localSheetId="13">TRIPLAY!$B$1:$E$53</definedName>
    <definedName name="_xlnm.Database" localSheetId="9">'[1]EXPORT. MAD.'!$A$5:$E$829</definedName>
    <definedName name="_xlnm.Database" localSheetId="1">'[2]EXPORT. MAD.'!$A$5:$E$829</definedName>
    <definedName name="_xlnm.Database" localSheetId="17">'[1]EXPORT. MAD.'!$A$5:$E$829</definedName>
    <definedName name="_xlnm.Database" localSheetId="2">'[3]EXPORT. MAD.'!$A$5:$E$829</definedName>
    <definedName name="_xlnm.Database" localSheetId="3">'[3]EXPORT. MAD.'!$A$5:$E$829</definedName>
    <definedName name="_xlnm.Database">'[4]EXPORT. MAD.'!$A$5:$E$829</definedName>
    <definedName name="_xlnm.Print_Titles" localSheetId="17">'POR ESPECIE-NO MAD'!$1:$1</definedName>
    <definedName name="_xlnm.Print_Titles" localSheetId="8">'PROD. MAD ASER.POR ESPECIE'!$1:$7</definedName>
    <definedName name="_xlnm.Print_Titles" localSheetId="6">'ROLLIZA X ESPECIE'!$1:$7</definedName>
    <definedName name="_xlnm.Print_Titles" localSheetId="2">'SUP REF Y ACUMUL'!$1:$2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4" i="141" l="1"/>
  <c r="C33" i="141"/>
  <c r="C32" i="141"/>
  <c r="C31" i="141"/>
  <c r="C30" i="141"/>
  <c r="C29" i="141"/>
  <c r="C28" i="141"/>
  <c r="C27" i="141"/>
  <c r="C26" i="141"/>
  <c r="C25" i="141"/>
  <c r="C24" i="141"/>
  <c r="C23" i="141"/>
  <c r="C22" i="141"/>
  <c r="C21" i="141"/>
  <c r="C20" i="141"/>
  <c r="C19" i="141"/>
  <c r="C18" i="141"/>
  <c r="C17" i="141"/>
  <c r="C16" i="141"/>
  <c r="C15" i="141"/>
  <c r="C14" i="141"/>
  <c r="C13" i="141"/>
  <c r="C12" i="141"/>
  <c r="C11" i="141"/>
  <c r="C10" i="141"/>
  <c r="C9" i="141"/>
  <c r="C23" i="140"/>
  <c r="C34" i="141" l="1"/>
  <c r="D32" i="141" s="1"/>
  <c r="D33" i="141"/>
  <c r="D25" i="141"/>
  <c r="D21" i="141"/>
  <c r="D13" i="141"/>
  <c r="D23" i="141"/>
  <c r="D19" i="141"/>
  <c r="D15" i="141"/>
  <c r="D11" i="141"/>
  <c r="D29" i="141"/>
  <c r="D17" i="141"/>
  <c r="D26" i="141"/>
  <c r="D12" i="141"/>
  <c r="D20" i="141"/>
  <c r="D28" i="141"/>
  <c r="D14" i="141"/>
  <c r="D22" i="141"/>
  <c r="D16" i="141" l="1"/>
  <c r="D10" i="141"/>
  <c r="D18" i="141"/>
  <c r="D27" i="141"/>
  <c r="D24" i="141"/>
  <c r="D30" i="141"/>
  <c r="D9" i="141"/>
  <c r="D31" i="141"/>
  <c r="D34" i="141" l="1"/>
  <c r="D9" i="139" l="1"/>
  <c r="D20" i="139" s="1"/>
  <c r="G17" i="54" l="1"/>
  <c r="E9" i="54" l="1"/>
  <c r="I40" i="11"/>
  <c r="D8" i="11"/>
  <c r="D23" i="11"/>
  <c r="D14" i="11"/>
  <c r="D31" i="11" l="1"/>
  <c r="C13" i="105" l="1"/>
  <c r="E15" i="54" l="1"/>
  <c r="C19" i="42"/>
  <c r="L28" i="105"/>
  <c r="C26" i="105"/>
  <c r="C8" i="105"/>
  <c r="C66" i="23"/>
  <c r="C33" i="1"/>
  <c r="C95" i="117"/>
  <c r="C33" i="115"/>
  <c r="M30" i="138"/>
  <c r="L30" i="138"/>
  <c r="K30" i="138"/>
  <c r="J30" i="138"/>
  <c r="I30" i="138"/>
  <c r="H30" i="138"/>
  <c r="G30" i="138"/>
  <c r="F30" i="138"/>
  <c r="E30" i="138"/>
  <c r="D30" i="138"/>
  <c r="C30" i="138"/>
  <c r="B30" i="138"/>
  <c r="D34" i="72"/>
  <c r="C34" i="72"/>
  <c r="B34" i="72"/>
  <c r="E33" i="72"/>
  <c r="E32" i="72"/>
  <c r="E31" i="72"/>
  <c r="E30" i="72"/>
  <c r="E29" i="72"/>
  <c r="E28" i="72"/>
  <c r="E27" i="72"/>
  <c r="E26" i="72"/>
  <c r="E25" i="72"/>
  <c r="E24" i="72"/>
  <c r="E23" i="72"/>
  <c r="E22" i="72"/>
  <c r="E21" i="72"/>
  <c r="E20" i="72"/>
  <c r="E19" i="72"/>
  <c r="E18" i="72"/>
  <c r="E17" i="72"/>
  <c r="E16" i="72"/>
  <c r="E15" i="72"/>
  <c r="E14" i="72"/>
  <c r="E13" i="72"/>
  <c r="G12" i="72"/>
  <c r="E11" i="72"/>
  <c r="E10" i="72"/>
  <c r="D33" i="71"/>
  <c r="C33" i="71"/>
  <c r="B33" i="71"/>
  <c r="E32" i="71"/>
  <c r="E31" i="71"/>
  <c r="E30" i="71"/>
  <c r="E29" i="71"/>
  <c r="E28" i="7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C30" i="70"/>
  <c r="E33" i="71" l="1"/>
  <c r="E34" i="72"/>
  <c r="E18" i="54"/>
  <c r="C35" i="105"/>
</calcChain>
</file>

<file path=xl/sharedStrings.xml><?xml version="1.0" encoding="utf-8"?>
<sst xmlns="http://schemas.openxmlformats.org/spreadsheetml/2006/main" count="1087" uniqueCount="424">
  <si>
    <t>Pinus radiata</t>
  </si>
  <si>
    <t>Brosimum alicastrum</t>
  </si>
  <si>
    <t>Schizolobuim amazonicum</t>
  </si>
  <si>
    <t>Junglans neotropica</t>
  </si>
  <si>
    <t>Hymenaea oblongifolia</t>
  </si>
  <si>
    <t>Guarea kunthiana</t>
  </si>
  <si>
    <t>Ficus antithelmintica</t>
  </si>
  <si>
    <t>Brosimun rubenscens</t>
  </si>
  <si>
    <t>Ochroma pyramidale</t>
  </si>
  <si>
    <t>Quillosisa</t>
  </si>
  <si>
    <t>Poulsenia armata (miq) standl.</t>
  </si>
  <si>
    <r>
      <t>(m</t>
    </r>
    <r>
      <rPr>
        <b/>
        <vertAlign val="superscript"/>
        <sz val="9"/>
        <rFont val="Arial"/>
        <family val="2"/>
      </rPr>
      <t>3</t>
    </r>
    <r>
      <rPr>
        <b/>
        <sz val="9"/>
        <rFont val="Arial"/>
        <family val="2"/>
      </rPr>
      <t>)</t>
    </r>
  </si>
  <si>
    <t>UCAYALI</t>
  </si>
  <si>
    <t>Panguana</t>
  </si>
  <si>
    <t>TOTAL</t>
  </si>
  <si>
    <t>PERÚ: PRODUCCIÓN DE PARQUET POR</t>
  </si>
  <si>
    <t xml:space="preserve">VOLUMEN </t>
  </si>
  <si>
    <t>PERÚ: PRODUCCIÓN DE MADERA LAMINADA Y CHAPAS</t>
  </si>
  <si>
    <t xml:space="preserve">NOMBRE </t>
  </si>
  <si>
    <t>VOLUMEN</t>
  </si>
  <si>
    <t>CIENTÍFICO</t>
  </si>
  <si>
    <t>Virola sp,Iryanthera sp</t>
  </si>
  <si>
    <t xml:space="preserve">PERÚ: PRODUCCIÓN DE  TRIPLAY POR </t>
  </si>
  <si>
    <t>Otoba parviflora</t>
  </si>
  <si>
    <t>Cedro huasca</t>
  </si>
  <si>
    <t>Calycophyllum spruceanum</t>
  </si>
  <si>
    <t>Coumarouna odorata</t>
  </si>
  <si>
    <t>Manilkara bidentata</t>
  </si>
  <si>
    <t>Cedrela sp</t>
  </si>
  <si>
    <t>Calophyllum brasiliense</t>
  </si>
  <si>
    <t>Terminalia oblonga</t>
  </si>
  <si>
    <t>Inga sp</t>
  </si>
  <si>
    <t>Apuleia sp</t>
  </si>
  <si>
    <t>Ocotea costulata/Cinnamomun camphora</t>
  </si>
  <si>
    <t>(ha)</t>
  </si>
  <si>
    <t>Moquegua</t>
  </si>
  <si>
    <t xml:space="preserve">PERÚ: SUPERFICIE REFORESTADA Y ACUMULADO  POR </t>
  </si>
  <si>
    <t>SUPERFICIE</t>
  </si>
  <si>
    <t xml:space="preserve">ACUMULADO </t>
  </si>
  <si>
    <t>REFORESTADA</t>
  </si>
  <si>
    <t>TERRITORIAL</t>
  </si>
  <si>
    <t>CUADRO N° 3</t>
  </si>
  <si>
    <t xml:space="preserve">PERU: SUPERFICIE REFORESTADA Y POR REFORESTAR SEGÚN </t>
  </si>
  <si>
    <t>Nombre Científico</t>
  </si>
  <si>
    <t>TOTAL GENERAL</t>
  </si>
  <si>
    <t>Eucalyptus sp</t>
  </si>
  <si>
    <t>Cedrelinga catenaeformis</t>
  </si>
  <si>
    <t>Chorisia integrifolia</t>
  </si>
  <si>
    <t>Hura crepitans</t>
  </si>
  <si>
    <t>Myroxylon balsamun</t>
  </si>
  <si>
    <t>Aniba spp</t>
  </si>
  <si>
    <t>Ceiba pentandra</t>
  </si>
  <si>
    <t>Copaifera reticulata</t>
  </si>
  <si>
    <t>Guazuma crinita</t>
  </si>
  <si>
    <t>Aspidosperma subincanum</t>
  </si>
  <si>
    <t>Tabebuia sp</t>
  </si>
  <si>
    <t>Cariniana decandra</t>
  </si>
  <si>
    <t>Couratari guianensis</t>
  </si>
  <si>
    <t>Clarisia biflora</t>
  </si>
  <si>
    <t>Cunuria spruceana</t>
  </si>
  <si>
    <t>Simarouba amara</t>
  </si>
  <si>
    <t>Amburana cearensis</t>
  </si>
  <si>
    <t>Ficus killipii</t>
  </si>
  <si>
    <t>Septotheca tessmannii</t>
  </si>
  <si>
    <t>Huberodentron swietenoides</t>
  </si>
  <si>
    <t>Ormosia sunkei</t>
  </si>
  <si>
    <t>Matisia spp</t>
  </si>
  <si>
    <t>CUADRO Nº 12</t>
  </si>
  <si>
    <t>Cedro virgen</t>
  </si>
  <si>
    <t>Chancaquero</t>
  </si>
  <si>
    <t>Azúcar huayo</t>
  </si>
  <si>
    <t>AREAS REFORESTADAS</t>
  </si>
  <si>
    <t>Cedrela odorata</t>
  </si>
  <si>
    <t>Ulcumano</t>
  </si>
  <si>
    <t>Banderilla</t>
  </si>
  <si>
    <t>Ficus sp</t>
  </si>
  <si>
    <t>Tulpay</t>
  </si>
  <si>
    <t>Clarisia racemosa</t>
  </si>
  <si>
    <t>Cariniana domesticata</t>
  </si>
  <si>
    <t>Paramacherum ormosoide</t>
  </si>
  <si>
    <t>Quillobordón</t>
  </si>
  <si>
    <t>Pouteria torta</t>
  </si>
  <si>
    <t>Diplotropis sp</t>
  </si>
  <si>
    <t>Brosimum utile</t>
  </si>
  <si>
    <t>Caryocar microcarpon</t>
  </si>
  <si>
    <t>Ojé</t>
  </si>
  <si>
    <t>Sloanea sp</t>
  </si>
  <si>
    <t>Aletón</t>
  </si>
  <si>
    <t>Charqui</t>
  </si>
  <si>
    <t>Lucuma sp</t>
  </si>
  <si>
    <t>Carahuasca</t>
  </si>
  <si>
    <t>Aspidosperma cylindrocarpon</t>
  </si>
  <si>
    <t>TIERRAS</t>
  </si>
  <si>
    <t xml:space="preserve">SUPERFICIE </t>
  </si>
  <si>
    <t>APTAS PARA</t>
  </si>
  <si>
    <t>POR</t>
  </si>
  <si>
    <t xml:space="preserve">REFORESTACIÓN </t>
  </si>
  <si>
    <t>REFORESTAR</t>
  </si>
  <si>
    <t xml:space="preserve"> (ha)</t>
  </si>
  <si>
    <t>AUTORIZACIONES</t>
  </si>
  <si>
    <t>NOMBRE CIENTÍFICO</t>
  </si>
  <si>
    <t>CUADRO Nº 6</t>
  </si>
  <si>
    <t>Protium sp</t>
  </si>
  <si>
    <t>CUADRO N°  2</t>
  </si>
  <si>
    <t>Dipteryx odorata</t>
  </si>
  <si>
    <t>DEPARTAMENTO</t>
  </si>
  <si>
    <t>ROLLIZA</t>
  </si>
  <si>
    <t>ASERRADA</t>
  </si>
  <si>
    <t>Amazonas</t>
  </si>
  <si>
    <t>Ancash</t>
  </si>
  <si>
    <t>Apurímac</t>
  </si>
  <si>
    <t>Arequipa</t>
  </si>
  <si>
    <t>Ayacucho</t>
  </si>
  <si>
    <t>Cajamarca</t>
  </si>
  <si>
    <t>Cusco</t>
  </si>
  <si>
    <t>Huancavelica</t>
  </si>
  <si>
    <t>Huánuco</t>
  </si>
  <si>
    <t>Ica</t>
  </si>
  <si>
    <t>Junín</t>
  </si>
  <si>
    <t>La Libertad</t>
  </si>
  <si>
    <t>Lambayeque</t>
  </si>
  <si>
    <t>Lima</t>
  </si>
  <si>
    <t>Loreto</t>
  </si>
  <si>
    <t>Madre de Dios</t>
  </si>
  <si>
    <t>Pasco</t>
  </si>
  <si>
    <t>Piura</t>
  </si>
  <si>
    <t>Puno</t>
  </si>
  <si>
    <t>San Martín</t>
  </si>
  <si>
    <t>Tacna</t>
  </si>
  <si>
    <t>Tumbes</t>
  </si>
  <si>
    <t>Ucayali</t>
  </si>
  <si>
    <t>T O T A L</t>
  </si>
  <si>
    <r>
      <t>(m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)</t>
    </r>
  </si>
  <si>
    <t>MADERA</t>
  </si>
  <si>
    <t>ESPECIE</t>
  </si>
  <si>
    <t>Capirona</t>
  </si>
  <si>
    <t>Catahua</t>
  </si>
  <si>
    <t>Cedro</t>
  </si>
  <si>
    <t>Chontaquiro</t>
  </si>
  <si>
    <t>Copal</t>
  </si>
  <si>
    <t>Cumala</t>
  </si>
  <si>
    <t>Estoraque</t>
  </si>
  <si>
    <t>Eucalipto</t>
  </si>
  <si>
    <t>Huabilla</t>
  </si>
  <si>
    <t>Ishpingo</t>
  </si>
  <si>
    <t>Lupuna</t>
  </si>
  <si>
    <t>Moena</t>
  </si>
  <si>
    <t>Requia</t>
  </si>
  <si>
    <t>Roble</t>
  </si>
  <si>
    <t>Sempo</t>
  </si>
  <si>
    <t>Tornillo</t>
  </si>
  <si>
    <t>Pino</t>
  </si>
  <si>
    <t>Achihua</t>
  </si>
  <si>
    <t>Alcanfor</t>
  </si>
  <si>
    <t>Congona</t>
  </si>
  <si>
    <t>Huayruro</t>
  </si>
  <si>
    <t>Huimba</t>
  </si>
  <si>
    <t>Leche leche</t>
  </si>
  <si>
    <t>Mashonaste</t>
  </si>
  <si>
    <t>Matapalo</t>
  </si>
  <si>
    <t>Nogal</t>
  </si>
  <si>
    <t>Palo blanco</t>
  </si>
  <si>
    <t>Pashaco</t>
  </si>
  <si>
    <t>Renaco</t>
  </si>
  <si>
    <t>Almendro</t>
  </si>
  <si>
    <t>Cachimbo</t>
  </si>
  <si>
    <t>Caimito</t>
  </si>
  <si>
    <t>Caraña</t>
  </si>
  <si>
    <t>Higuerilla</t>
  </si>
  <si>
    <t>Leche caspi</t>
  </si>
  <si>
    <t>Manchinga</t>
  </si>
  <si>
    <t>Shihuahuaco</t>
  </si>
  <si>
    <t>Shimbillo</t>
  </si>
  <si>
    <t>Yacushapana</t>
  </si>
  <si>
    <t>Yanchama</t>
  </si>
  <si>
    <t>Aguano masha</t>
  </si>
  <si>
    <t>Caimitillo</t>
  </si>
  <si>
    <t>Copaiba</t>
  </si>
  <si>
    <t>Huamanchilca</t>
  </si>
  <si>
    <t>Lagarto caspi</t>
  </si>
  <si>
    <t>Machimango</t>
  </si>
  <si>
    <t>Palisangre</t>
  </si>
  <si>
    <t>Pumaquiro</t>
  </si>
  <si>
    <t>Quinilla</t>
  </si>
  <si>
    <t>LORETO</t>
  </si>
  <si>
    <t>Aguanillo</t>
  </si>
  <si>
    <t>Ana caspi</t>
  </si>
  <si>
    <t>Capinuri</t>
  </si>
  <si>
    <t>Charapilla</t>
  </si>
  <si>
    <t>Huangana casho</t>
  </si>
  <si>
    <t>Loro micuna</t>
  </si>
  <si>
    <t>Mari mari</t>
  </si>
  <si>
    <t>Papelillo</t>
  </si>
  <si>
    <t>Utucuro</t>
  </si>
  <si>
    <t>Bolaina</t>
  </si>
  <si>
    <t>SAN MARTÍN</t>
  </si>
  <si>
    <t>Otras especies</t>
  </si>
  <si>
    <t>Catuaba</t>
  </si>
  <si>
    <t>Erythroxylum catuaba</t>
  </si>
  <si>
    <t>Protium carana, Trattinickia peruviana</t>
  </si>
  <si>
    <t xml:space="preserve">Couma sp  </t>
  </si>
  <si>
    <t>Poulsania armata</t>
  </si>
  <si>
    <t xml:space="preserve">Pouteria reticulata    </t>
  </si>
  <si>
    <t>Cedrela montana</t>
  </si>
  <si>
    <t>Congonilla</t>
  </si>
  <si>
    <t>Tahuari</t>
  </si>
  <si>
    <t>Yesca caspi</t>
  </si>
  <si>
    <t>Cedro lila</t>
  </si>
  <si>
    <t>Pacae</t>
  </si>
  <si>
    <t>Aucatadijo</t>
  </si>
  <si>
    <t>Misa</t>
  </si>
  <si>
    <t>CUADRO Nº 13</t>
  </si>
  <si>
    <t>PERMISOS EN PREDIOS PRIVADOS</t>
  </si>
  <si>
    <t>REGIÓN</t>
  </si>
  <si>
    <t>REGIONES</t>
  </si>
  <si>
    <t xml:space="preserve">PERÚ: PRODUCCIÓN DE MADERA ROLLIZA </t>
  </si>
  <si>
    <t>PERÚ: PRODUCCIÓN DE MADERA  ROLLIZA</t>
  </si>
  <si>
    <t>PERÚ: PRODUCCIÓN DE MADERA ASERRADA</t>
  </si>
  <si>
    <t>PERÚ: PRODUCCIÓN DE MADERA  ASERRADA</t>
  </si>
  <si>
    <t>p/. Información preliminar</t>
  </si>
  <si>
    <t>Fuente: GORES-Direcciones Ejecutivas de Recursos Naturales , Administraciones Técnicas Forestales y de Fauna Silvestre</t>
  </si>
  <si>
    <t>MINAGRI-Dirección General Forestal y de Fauna de Silvestre</t>
  </si>
  <si>
    <t>Palo leche</t>
  </si>
  <si>
    <t>Zapote</t>
  </si>
  <si>
    <t>Zapotillo</t>
  </si>
  <si>
    <t>Aguano</t>
  </si>
  <si>
    <t>Nombre Común</t>
  </si>
  <si>
    <t>MINAGRI-Servicio Nacional Forestal y de Fauna Silvestre-SERFOR</t>
  </si>
  <si>
    <t>Elaboración: SERFOR-Dirección General de Información y Ordenamiento Forestal y de Fauna Silvestre-DGIOFFS-DIR</t>
  </si>
  <si>
    <t>Elaboración: Servicio Nacional Forestal y de Fauna Silvestre-DGIOFFS-DIR</t>
  </si>
  <si>
    <t>Total general</t>
  </si>
  <si>
    <t>Nota: incluye tablillas para pisos</t>
  </si>
  <si>
    <t>Nota: Producción controlada mediante las GTF</t>
  </si>
  <si>
    <t>Otros</t>
  </si>
  <si>
    <t>Fuente: AGRORURAL (Campaña  Forestal 2015/2016)</t>
  </si>
  <si>
    <t>GRAFICO N° 1</t>
  </si>
  <si>
    <t>PERMISOS CC.NN</t>
  </si>
  <si>
    <t>Numero</t>
  </si>
  <si>
    <t>Superficie ( ha)</t>
  </si>
  <si>
    <t>Junin</t>
  </si>
  <si>
    <r>
      <t>Huánuco</t>
    </r>
    <r>
      <rPr>
        <vertAlign val="superscript"/>
        <sz val="8"/>
        <color indexed="8"/>
        <rFont val="Calibri"/>
        <family val="2"/>
      </rPr>
      <t>1</t>
    </r>
  </si>
  <si>
    <t>Superficie                         ( ha)</t>
  </si>
  <si>
    <t>Fuente: AGRORURAL (Campaña  Forestal 2016/2017)</t>
  </si>
  <si>
    <t>AL 2016</t>
  </si>
  <si>
    <t xml:space="preserve">Quina Quina </t>
  </si>
  <si>
    <t>CUADRO Nº 1     INSTALACIÓN DE PLANTACIONES FORESTALES, AÑO 2017 p/.</t>
  </si>
  <si>
    <t>Fuente: AGRORURAL (Campaña  Forestal 2017/2018)</t>
  </si>
  <si>
    <t>AL 2017</t>
  </si>
  <si>
    <t>REGIÓN, AÑO 2017 p/.</t>
  </si>
  <si>
    <t>HASTA EL 2017</t>
  </si>
  <si>
    <t>REGIÓN,  AÑO 2017 p/.</t>
  </si>
  <si>
    <r>
      <rPr>
        <b/>
        <sz val="7"/>
        <rFont val="Arial"/>
        <family val="2"/>
      </rPr>
      <t>Nota</t>
    </r>
    <r>
      <rPr>
        <sz val="7"/>
        <rFont val="Arial"/>
        <family val="2"/>
      </rPr>
      <t>: la región de Apurimac tiene 6 116,41 ha reforestadas  sobre las ha por reforestar</t>
    </r>
  </si>
  <si>
    <t>Fuente: AGRORURAL (campaña  forestal 2017/2018)</t>
  </si>
  <si>
    <t>DURANTE EL AÑO 2017</t>
  </si>
  <si>
    <t>PERMISOS EN CC.CC</t>
  </si>
  <si>
    <t>CONCESIONES</t>
  </si>
  <si>
    <t>POR DEPARTAMENTO AÑO 2017p/.</t>
  </si>
  <si>
    <t>2017/P; Proyección en base a data histótica 2009-2016</t>
  </si>
  <si>
    <t>Lanchán</t>
  </si>
  <si>
    <t>Marupá</t>
  </si>
  <si>
    <t>p/. Proyección en base a data histótica 2009-2016</t>
  </si>
  <si>
    <t>Vochysia ferrugínea Mart.</t>
  </si>
  <si>
    <t>Pouteria sapota</t>
  </si>
  <si>
    <t xml:space="preserve"> POR ESPECIE, AÑO 2017 p/.</t>
  </si>
  <si>
    <t>BOSQUE LOCAL</t>
  </si>
  <si>
    <t>CUADRO N° 4  PERÚ: PERMISOS Y AUTORIZACIONES FORESTALES MADERABLES OTORGADOS</t>
  </si>
  <si>
    <t>CUADRO  Nº 7</t>
  </si>
  <si>
    <t>CUADRO Nº 8</t>
  </si>
  <si>
    <t>CUADRO  Nº 9</t>
  </si>
  <si>
    <t>POR ESPECIE, AÑO 2017p/.</t>
  </si>
  <si>
    <t>DEPARTAMENTO, AÑO 2017 p/.</t>
  </si>
  <si>
    <t>ESPECIE, AÑO 2017 p/.</t>
  </si>
  <si>
    <t>DECORATIVAS POR DEPARTAMENTO  Y ESPECIE, AÑO 2017 p/.</t>
  </si>
  <si>
    <t>Cedro de bajel</t>
  </si>
  <si>
    <t>DEPARTAMENTO Y ESPECIE, AÑO 2017 p/.</t>
  </si>
  <si>
    <t>CUADRO Nº 10</t>
  </si>
  <si>
    <t>CUADRO Nº 11</t>
  </si>
  <si>
    <t>CUADRO No 14</t>
  </si>
  <si>
    <t>PERÚ: PRODUCCIÓN DE DURMIENTES POR</t>
  </si>
  <si>
    <t>NOMBRE</t>
  </si>
  <si>
    <t>CANTIDAD</t>
  </si>
  <si>
    <t>Huberodendron swietenioides</t>
  </si>
  <si>
    <t>Caryocar tessmannii</t>
  </si>
  <si>
    <t>Apuleia lelocarpa</t>
  </si>
  <si>
    <t>Ormosia amazonica</t>
  </si>
  <si>
    <t>Dipteryx micrantha</t>
  </si>
  <si>
    <t xml:space="preserve">PERÚ: PRODUCCIÓN DE CARBÓN POR  </t>
  </si>
  <si>
    <t>PESO NETO</t>
  </si>
  <si>
    <t>(kg)</t>
  </si>
  <si>
    <t>Ucayali *</t>
  </si>
  <si>
    <t>(*) incluye deshechos industriales</t>
  </si>
  <si>
    <t>CUADRO Nº  15</t>
  </si>
  <si>
    <t>PERÚ: PRODUCCIÓN DE LEÑA BASADO EN EL CONSUMO</t>
  </si>
  <si>
    <t>POBLACIÓN RURAL</t>
  </si>
  <si>
    <t>%</t>
  </si>
  <si>
    <t>ESTIMADA 2007</t>
  </si>
  <si>
    <r>
      <t>ESTIMADO (m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)</t>
    </r>
  </si>
  <si>
    <t>Callao</t>
  </si>
  <si>
    <t>Fuente: INEI-Censos Nacionales 2007:XI de Población y de Vivienda</t>
  </si>
  <si>
    <r>
      <rPr>
        <b/>
        <sz val="7"/>
        <rFont val="Arial"/>
        <family val="2"/>
      </rPr>
      <t>NOTA</t>
    </r>
    <r>
      <rPr>
        <sz val="7"/>
        <rFont val="Arial"/>
        <family val="2"/>
      </rPr>
      <t>:Se estima que la población rural de la Costa registra un consumo anual percápita de 0,5 m3 (r), la Sierra 1,1</t>
    </r>
  </si>
  <si>
    <t xml:space="preserve">m3 (r) y la Selva 1,3 m3 ; en las Regiones con dos o más regiones naturales  se utilizó el promedio </t>
  </si>
  <si>
    <t>ESTIMADO, POR REGIÓN Y POBLACIÓN RURAL, AÑO 2017 p/.</t>
  </si>
  <si>
    <t xml:space="preserve">Población rural estimada  6 601 869 habitantes, censo nacional del año 2007 </t>
  </si>
  <si>
    <t>Elaboración: Ministerio de Agricultura-Dirección General Forestal y de Fauna Silvestre-DICFFS</t>
  </si>
  <si>
    <t>kg</t>
  </si>
  <si>
    <t>Tussílago farfara</t>
  </si>
  <si>
    <t>Wira Wira</t>
  </si>
  <si>
    <t>Valeriana officinalis</t>
  </si>
  <si>
    <t>Valeriana</t>
  </si>
  <si>
    <t>Uncaria tomentosa</t>
  </si>
  <si>
    <t>Uña de gato</t>
  </si>
  <si>
    <t>Shiringa</t>
  </si>
  <si>
    <t>Pasuchaca</t>
  </si>
  <si>
    <t>Pqte</t>
  </si>
  <si>
    <t>Typha angustifolis</t>
  </si>
  <si>
    <t>Totora</t>
  </si>
  <si>
    <t>Thymus vulgaris</t>
  </si>
  <si>
    <t>Tomillo</t>
  </si>
  <si>
    <t>Bacharis dracunculifolia</t>
  </si>
  <si>
    <t>Tola</t>
  </si>
  <si>
    <t>Caesalpinia tindorea</t>
  </si>
  <si>
    <t>Tara en vaina</t>
  </si>
  <si>
    <t>Tabebuia serratifolia</t>
  </si>
  <si>
    <t>l</t>
  </si>
  <si>
    <t>Croton palanostigma</t>
  </si>
  <si>
    <t>Sangre de grado (Látex)</t>
  </si>
  <si>
    <t>Rosmarinus offidnalis</t>
  </si>
  <si>
    <t>Romero</t>
  </si>
  <si>
    <t>Krameria triandra</t>
  </si>
  <si>
    <t>Ratania</t>
  </si>
  <si>
    <t>Purunrosa</t>
  </si>
  <si>
    <t>Pulmonaria officinalis</t>
  </si>
  <si>
    <t>Pulmonaria</t>
  </si>
  <si>
    <t>Unidad</t>
  </si>
  <si>
    <t>Mucura</t>
  </si>
  <si>
    <t>Urtica urens</t>
  </si>
  <si>
    <t>Ortiga</t>
  </si>
  <si>
    <t>Ficus antihelmíntica</t>
  </si>
  <si>
    <t>Oje</t>
  </si>
  <si>
    <t>Sphagnum moss)</t>
  </si>
  <si>
    <t>Musgo blanco</t>
  </si>
  <si>
    <t>Minthostachys setosa</t>
  </si>
  <si>
    <t>Muña</t>
  </si>
  <si>
    <t>Schinus molle</t>
  </si>
  <si>
    <t>Molle (semilla)</t>
  </si>
  <si>
    <t>Buddleja globosa</t>
  </si>
  <si>
    <t>Matico</t>
  </si>
  <si>
    <t>Desmodium adscendens</t>
  </si>
  <si>
    <t>Manayupa</t>
  </si>
  <si>
    <t>Juncus</t>
  </si>
  <si>
    <t>Junco</t>
  </si>
  <si>
    <t>Alchornea castaneifolia</t>
  </si>
  <si>
    <t>Iporuro</t>
  </si>
  <si>
    <t>Jatropha macrantha</t>
  </si>
  <si>
    <t>Huanarpo</t>
  </si>
  <si>
    <t>Chuquiraga spinoza</t>
  </si>
  <si>
    <t>Huamanpinta</t>
  </si>
  <si>
    <t>Gentianella alborosea</t>
  </si>
  <si>
    <t>Hercampuri</t>
  </si>
  <si>
    <t>Purun rosa</t>
  </si>
  <si>
    <t>Tiquilia paronychoides</t>
  </si>
  <si>
    <t>Flor de arena</t>
  </si>
  <si>
    <t>Eucalyptus globulus</t>
  </si>
  <si>
    <t>Eucalipto (hojas)</t>
  </si>
  <si>
    <t>Hercampure</t>
  </si>
  <si>
    <t>Notholaena nivea.</t>
  </si>
  <si>
    <t>Cuti Cuti</t>
  </si>
  <si>
    <t>Cola de caballo</t>
  </si>
  <si>
    <t>Chanca piedra</t>
  </si>
  <si>
    <t>Copaifera langsdorffii</t>
  </si>
  <si>
    <t>Copaiba (aceite)</t>
  </si>
  <si>
    <t>Equisetum giganteum</t>
  </si>
  <si>
    <t>Maytenus laevis</t>
  </si>
  <si>
    <t>Chuchuhuasi</t>
  </si>
  <si>
    <t>Phyllantus niruri</t>
  </si>
  <si>
    <t>Castanea sativa</t>
  </si>
  <si>
    <t>Castaña</t>
  </si>
  <si>
    <t>Phragmites australis</t>
  </si>
  <si>
    <t>Carrizo</t>
  </si>
  <si>
    <t>Guadua angustifolia</t>
  </si>
  <si>
    <t>Caña guayaquil</t>
  </si>
  <si>
    <t>Barbasco</t>
  </si>
  <si>
    <t>Arundo donax</t>
  </si>
  <si>
    <t>Caña brava</t>
  </si>
  <si>
    <t>Algarroba en vaina</t>
  </si>
  <si>
    <t>Erythrea chilensis</t>
  </si>
  <si>
    <t>Canchalagua</t>
  </si>
  <si>
    <t>GRAFICO 12</t>
  </si>
  <si>
    <t>Polypodium angustifolium</t>
  </si>
  <si>
    <t>Calahuala</t>
  </si>
  <si>
    <t>Carqueja</t>
  </si>
  <si>
    <t>Borraja</t>
  </si>
  <si>
    <t>Lonchocarpus utilis</t>
  </si>
  <si>
    <t>Barbasco (Raíz Triturada/chipiado)</t>
  </si>
  <si>
    <t>Ayahuasca</t>
  </si>
  <si>
    <t>Cordifolia dombey</t>
  </si>
  <si>
    <t>Anguarate</t>
  </si>
  <si>
    <t>Ajenjo</t>
  </si>
  <si>
    <t>Agracejo</t>
  </si>
  <si>
    <t>Prosopis pallida</t>
  </si>
  <si>
    <t>Bixa orellana</t>
  </si>
  <si>
    <t>Achiote</t>
  </si>
  <si>
    <t>Aniba rosaeodora</t>
  </si>
  <si>
    <t>Aceite de palo de rosa</t>
  </si>
  <si>
    <t>MEDIDA</t>
  </si>
  <si>
    <t>UNIDAD</t>
  </si>
  <si>
    <t>PRODUCTO</t>
  </si>
  <si>
    <t>CUADRO Nº  16</t>
  </si>
  <si>
    <t>CUADRO Nº17   PERÚ: PRODUCCIÓN DE PRODUCTOS  FORESTALES</t>
  </si>
  <si>
    <t xml:space="preserve">                             DIFERENTES A LA MADERA POR ESPECIE,  AÑO 2017p/.</t>
  </si>
  <si>
    <t>Clavo huasca</t>
  </si>
  <si>
    <t>Mandevilla scabra</t>
  </si>
  <si>
    <t>Baccharis trimera</t>
  </si>
  <si>
    <t>Banisteriopsis caapi</t>
  </si>
  <si>
    <t>Berberis vulgaris</t>
  </si>
  <si>
    <t>Artemisia absinthium</t>
  </si>
  <si>
    <t>Borago officinalis</t>
  </si>
  <si>
    <t>Petiveria alliacea</t>
  </si>
  <si>
    <t>Geranium dielsianum</t>
  </si>
  <si>
    <t>Hevea brasiliensis</t>
  </si>
  <si>
    <t>Sanguisorba minor</t>
  </si>
  <si>
    <t>Pinpinela</t>
  </si>
  <si>
    <t>03/09/20,19</t>
  </si>
  <si>
    <t>4 936 222,26405622 modificsdo por 5 443 175,57791096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</si>
</sst>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_ ;_ * \-#,##0_ ;_ * &quot;-&quot;_ ;_ @_ "/>
    <numFmt numFmtId="165" formatCode="_ * #,##0.00_ ;_ * \-#,##0.00_ ;_ * &quot;-&quot;??_ ;_ @_ "/>
    <numFmt numFmtId="166" formatCode="_(* #,##0.00_);_(* \(#,##0.00\);_(* &quot;-&quot;??_);_(@_)"/>
    <numFmt numFmtId="167" formatCode="_ [$€]\ * #,##0.00_ ;_ [$€]\ * \-#,##0.00_ ;_ [$€]\ * &quot;-&quot;??_ ;_ @_ "/>
    <numFmt numFmtId="168" formatCode="_ * #,##0.00_ ;_ * \-#,##0.00_ ;_ * &quot;-&quot;_ ;_ @_ "/>
    <numFmt numFmtId="169" formatCode="_ * #,##0_ ;_ * \-#,##0_ ;_ * &quot;-&quot;??_ ;_ @_ "/>
    <numFmt numFmtId="170" formatCode="#,##0.0000000"/>
    <numFmt numFmtId="171" formatCode="0.0"/>
    <numFmt numFmtId="172" formatCode="#,##0_ ;\-#,##0\ "/>
  </numFmts>
  <fonts count="51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vertAlign val="superscript"/>
      <sz val="8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i/>
      <sz val="6"/>
      <name val="Helv"/>
    </font>
    <font>
      <sz val="7"/>
      <name val="Arial"/>
      <family val="2"/>
    </font>
    <font>
      <b/>
      <vertAlign val="superscript"/>
      <sz val="9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b/>
      <sz val="11"/>
      <name val="Arial"/>
      <family val="2"/>
    </font>
    <font>
      <b/>
      <sz val="7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vertAlign val="superscript"/>
      <sz val="8"/>
      <color indexed="8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sz val="7"/>
      <color theme="0"/>
      <name val="Arial"/>
      <family val="2"/>
    </font>
    <font>
      <b/>
      <sz val="8"/>
      <color rgb="FF000000"/>
      <name val="Calibri"/>
      <family val="2"/>
      <scheme val="minor"/>
    </font>
    <font>
      <sz val="10"/>
      <name val="Arial"/>
      <family val="2"/>
    </font>
    <font>
      <sz val="7"/>
      <color rgb="FFFF0000"/>
      <name val="Arial"/>
      <family val="2"/>
    </font>
    <font>
      <sz val="8"/>
      <color theme="0"/>
      <name val="Arial"/>
      <family val="2"/>
    </font>
    <font>
      <i/>
      <sz val="8"/>
      <color rgb="FF545454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9"/>
      </right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9"/>
      </left>
      <right style="medium">
        <color indexed="9"/>
      </right>
      <top style="thick">
        <color indexed="9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medium">
        <color theme="0"/>
      </right>
      <top style="double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double">
        <color indexed="64"/>
      </top>
      <bottom style="thin">
        <color indexed="64"/>
      </bottom>
      <diagonal/>
    </border>
    <border>
      <left style="medium">
        <color theme="0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2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4" fillId="4" borderId="0" applyNumberFormat="0" applyBorder="0" applyAlignment="0" applyProtection="0"/>
    <xf numFmtId="0" fontId="25" fillId="16" borderId="1" applyNumberFormat="0" applyAlignment="0" applyProtection="0"/>
    <xf numFmtId="0" fontId="26" fillId="17" borderId="2" applyNumberFormat="0" applyAlignment="0" applyProtection="0"/>
    <xf numFmtId="0" fontId="27" fillId="0" borderId="3" applyNumberFormat="0" applyFill="0" applyAlignment="0" applyProtection="0"/>
    <xf numFmtId="0" fontId="28" fillId="0" borderId="0" applyNumberFormat="0" applyFill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21" borderId="0" applyNumberFormat="0" applyBorder="0" applyAlignment="0" applyProtection="0"/>
    <xf numFmtId="0" fontId="29" fillId="7" borderId="1" applyNumberFormat="0" applyAlignment="0" applyProtection="0"/>
    <xf numFmtId="167" fontId="2" fillId="0" borderId="0" applyFont="0" applyFill="0" applyBorder="0" applyAlignment="0" applyProtection="0"/>
    <xf numFmtId="0" fontId="30" fillId="3" borderId="0" applyNumberFormat="0" applyBorder="0" applyAlignment="0" applyProtection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1" fillId="22" borderId="0" applyNumberFormat="0" applyBorder="0" applyAlignment="0" applyProtection="0"/>
    <xf numFmtId="0" fontId="2" fillId="0" borderId="0"/>
    <xf numFmtId="0" fontId="39" fillId="0" borderId="0"/>
    <xf numFmtId="0" fontId="2" fillId="23" borderId="4" applyNumberFormat="0" applyFont="0" applyAlignment="0" applyProtection="0"/>
    <xf numFmtId="0" fontId="14" fillId="0" borderId="0"/>
    <xf numFmtId="0" fontId="32" fillId="16" borderId="5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6" applyNumberFormat="0" applyFill="0" applyAlignment="0" applyProtection="0"/>
    <xf numFmtId="0" fontId="28" fillId="0" borderId="7" applyNumberFormat="0" applyFill="0" applyAlignment="0" applyProtection="0"/>
    <xf numFmtId="0" fontId="37" fillId="0" borderId="8" applyNumberFormat="0" applyFill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</cellStyleXfs>
  <cellXfs count="342">
    <xf numFmtId="0" fontId="0" fillId="0" borderId="0" xfId="0"/>
    <xf numFmtId="0" fontId="4" fillId="0" borderId="0" xfId="0" applyFont="1"/>
    <xf numFmtId="0" fontId="5" fillId="24" borderId="9" xfId="0" applyFont="1" applyFill="1" applyBorder="1" applyAlignment="1">
      <alignment horizontal="center"/>
    </xf>
    <xf numFmtId="0" fontId="7" fillId="0" borderId="0" xfId="0" applyFont="1" applyFill="1" applyBorder="1"/>
    <xf numFmtId="4" fontId="7" fillId="0" borderId="0" xfId="0" applyNumberFormat="1" applyFont="1" applyFill="1" applyBorder="1" applyAlignment="1">
      <alignment horizontal="right"/>
    </xf>
    <xf numFmtId="4" fontId="4" fillId="0" borderId="0" xfId="0" applyNumberFormat="1" applyFont="1"/>
    <xf numFmtId="4" fontId="0" fillId="0" borderId="0" xfId="0" applyNumberFormat="1"/>
    <xf numFmtId="0" fontId="7" fillId="0" borderId="0" xfId="0" applyFont="1" applyBorder="1"/>
    <xf numFmtId="4" fontId="7" fillId="0" borderId="0" xfId="0" applyNumberFormat="1" applyFont="1" applyBorder="1"/>
    <xf numFmtId="0" fontId="5" fillId="0" borderId="10" xfId="0" applyFont="1" applyBorder="1" applyAlignment="1">
      <alignment vertical="center"/>
    </xf>
    <xf numFmtId="4" fontId="5" fillId="0" borderId="10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8" fillId="0" borderId="0" xfId="0" applyFont="1"/>
    <xf numFmtId="0" fontId="9" fillId="0" borderId="0" xfId="0" applyFont="1"/>
    <xf numFmtId="0" fontId="10" fillId="0" borderId="0" xfId="0" applyFont="1" applyAlignment="1">
      <alignment horizontal="centerContinuous"/>
    </xf>
    <xf numFmtId="0" fontId="10" fillId="0" borderId="0" xfId="0" applyFont="1"/>
    <xf numFmtId="0" fontId="11" fillId="0" borderId="0" xfId="0" applyFont="1"/>
    <xf numFmtId="0" fontId="7" fillId="0" borderId="0" xfId="0" applyFont="1"/>
    <xf numFmtId="4" fontId="7" fillId="0" borderId="0" xfId="0" applyNumberFormat="1" applyFont="1" applyAlignment="1">
      <alignment horizontal="left"/>
    </xf>
    <xf numFmtId="4" fontId="7" fillId="0" borderId="0" xfId="0" applyNumberFormat="1" applyFont="1" applyAlignment="1"/>
    <xf numFmtId="0" fontId="7" fillId="0" borderId="0" xfId="0" applyFont="1" applyAlignment="1">
      <alignment horizontal="left"/>
    </xf>
    <xf numFmtId="0" fontId="7" fillId="0" borderId="0" xfId="0" applyFont="1" applyAlignment="1"/>
    <xf numFmtId="0" fontId="8" fillId="0" borderId="0" xfId="0" applyFont="1" applyAlignment="1">
      <alignment horizontal="left"/>
    </xf>
    <xf numFmtId="0" fontId="8" fillId="0" borderId="0" xfId="0" applyFont="1" applyAlignment="1"/>
    <xf numFmtId="0" fontId="11" fillId="0" borderId="0" xfId="0" applyFont="1" applyAlignment="1">
      <alignment horizontal="left"/>
    </xf>
    <xf numFmtId="0" fontId="5" fillId="24" borderId="1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/>
    <xf numFmtId="0" fontId="5" fillId="0" borderId="0" xfId="0" applyFont="1"/>
    <xf numFmtId="0" fontId="3" fillId="0" borderId="0" xfId="0" applyFont="1" applyBorder="1"/>
    <xf numFmtId="4" fontId="3" fillId="0" borderId="0" xfId="0" applyNumberFormat="1" applyFont="1" applyBorder="1"/>
    <xf numFmtId="0" fontId="3" fillId="0" borderId="0" xfId="0" applyFont="1"/>
    <xf numFmtId="0" fontId="0" fillId="0" borderId="0" xfId="0" applyBorder="1"/>
    <xf numFmtId="0" fontId="12" fillId="0" borderId="0" xfId="0" applyFont="1" applyBorder="1"/>
    <xf numFmtId="4" fontId="3" fillId="0" borderId="0" xfId="0" applyNumberFormat="1" applyFont="1"/>
    <xf numFmtId="4" fontId="3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168" fontId="5" fillId="0" borderId="0" xfId="33" applyNumberFormat="1" applyFont="1" applyBorder="1" applyAlignment="1">
      <alignment vertical="center"/>
    </xf>
    <xf numFmtId="0" fontId="1" fillId="0" borderId="0" xfId="0" applyFont="1" applyAlignment="1">
      <alignment horizontal="left"/>
    </xf>
    <xf numFmtId="0" fontId="1" fillId="0" borderId="0" xfId="0" applyFont="1"/>
    <xf numFmtId="0" fontId="12" fillId="0" borderId="0" xfId="0" applyFont="1"/>
    <xf numFmtId="4" fontId="5" fillId="0" borderId="0" xfId="0" applyNumberFormat="1" applyFont="1"/>
    <xf numFmtId="4" fontId="7" fillId="0" borderId="0" xfId="0" applyNumberFormat="1" applyFont="1"/>
    <xf numFmtId="4" fontId="5" fillId="0" borderId="0" xfId="0" applyNumberFormat="1" applyFont="1" applyBorder="1"/>
    <xf numFmtId="0" fontId="7" fillId="0" borderId="10" xfId="0" applyFont="1" applyBorder="1" applyAlignment="1">
      <alignment vertical="center"/>
    </xf>
    <xf numFmtId="0" fontId="5" fillId="0" borderId="0" xfId="0" applyFont="1" applyFill="1" applyBorder="1"/>
    <xf numFmtId="4" fontId="5" fillId="0" borderId="0" xfId="0" applyNumberFormat="1" applyFont="1" applyFill="1" applyBorder="1"/>
    <xf numFmtId="0" fontId="7" fillId="0" borderId="0" xfId="0" applyFont="1" applyFill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/>
    <xf numFmtId="0" fontId="3" fillId="0" borderId="0" xfId="0" applyFont="1" applyFill="1"/>
    <xf numFmtId="4" fontId="3" fillId="0" borderId="0" xfId="0" applyNumberFormat="1" applyFont="1" applyFill="1"/>
    <xf numFmtId="0" fontId="7" fillId="0" borderId="13" xfId="0" applyFont="1" applyBorder="1"/>
    <xf numFmtId="0" fontId="8" fillId="0" borderId="0" xfId="0" applyFont="1" applyBorder="1" applyAlignment="1">
      <alignment horizontal="right"/>
    </xf>
    <xf numFmtId="4" fontId="7" fillId="0" borderId="0" xfId="0" applyNumberFormat="1" applyFont="1" applyFill="1"/>
    <xf numFmtId="0" fontId="5" fillId="24" borderId="9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indent="1"/>
    </xf>
    <xf numFmtId="3" fontId="7" fillId="0" borderId="0" xfId="35" applyNumberFormat="1" applyFont="1" applyBorder="1"/>
    <xf numFmtId="165" fontId="7" fillId="0" borderId="0" xfId="35" applyFont="1" applyBorder="1"/>
    <xf numFmtId="3" fontId="7" fillId="0" borderId="15" xfId="35" applyNumberFormat="1" applyFont="1" applyBorder="1"/>
    <xf numFmtId="0" fontId="4" fillId="0" borderId="0" xfId="0" applyFont="1" applyAlignment="1">
      <alignment horizontal="centerContinuous"/>
    </xf>
    <xf numFmtId="0" fontId="2" fillId="0" borderId="0" xfId="0" applyFont="1"/>
    <xf numFmtId="0" fontId="0" fillId="0" borderId="0" xfId="0" applyAlignment="1">
      <alignment horizontal="centerContinuous"/>
    </xf>
    <xf numFmtId="4" fontId="7" fillId="0" borderId="0" xfId="0" applyNumberFormat="1" applyFont="1" applyAlignment="1">
      <alignment horizontal="centerContinuous"/>
    </xf>
    <xf numFmtId="0" fontId="5" fillId="0" borderId="16" xfId="0" applyFont="1" applyBorder="1"/>
    <xf numFmtId="0" fontId="11" fillId="0" borderId="0" xfId="0" applyFont="1" applyAlignment="1">
      <alignment horizontal="center"/>
    </xf>
    <xf numFmtId="4" fontId="4" fillId="0" borderId="0" xfId="0" applyNumberFormat="1" applyFont="1" applyAlignment="1">
      <alignment horizontal="centerContinuous"/>
    </xf>
    <xf numFmtId="0" fontId="8" fillId="0" borderId="0" xfId="0" applyFont="1" applyBorder="1"/>
    <xf numFmtId="0" fontId="8" fillId="0" borderId="0" xfId="0" applyFont="1" applyBorder="1" applyAlignment="1">
      <alignment horizontal="left"/>
    </xf>
    <xf numFmtId="0" fontId="11" fillId="0" borderId="0" xfId="0" applyFont="1" applyAlignment="1"/>
    <xf numFmtId="0" fontId="17" fillId="0" borderId="0" xfId="0" applyFont="1" applyBorder="1"/>
    <xf numFmtId="0" fontId="17" fillId="0" borderId="0" xfId="0" applyFont="1" applyBorder="1" applyAlignment="1">
      <alignment horizontal="left"/>
    </xf>
    <xf numFmtId="0" fontId="12" fillId="0" borderId="0" xfId="0" applyFont="1" applyFill="1" applyBorder="1"/>
    <xf numFmtId="0" fontId="17" fillId="0" borderId="0" xfId="0" applyFont="1" applyAlignment="1">
      <alignment horizontal="left"/>
    </xf>
    <xf numFmtId="0" fontId="12" fillId="0" borderId="0" xfId="0" applyNumberFormat="1" applyFont="1" applyAlignment="1">
      <alignment horizontal="center"/>
    </xf>
    <xf numFmtId="166" fontId="8" fillId="0" borderId="0" xfId="34" applyFont="1" applyAlignment="1"/>
    <xf numFmtId="0" fontId="15" fillId="0" borderId="0" xfId="0" applyFont="1" applyAlignment="1">
      <alignment horizontal="right"/>
    </xf>
    <xf numFmtId="4" fontId="5" fillId="0" borderId="0" xfId="0" applyNumberFormat="1" applyFont="1" applyFill="1"/>
    <xf numFmtId="0" fontId="8" fillId="0" borderId="17" xfId="0" applyFont="1" applyBorder="1" applyAlignment="1">
      <alignment horizontal="left"/>
    </xf>
    <xf numFmtId="0" fontId="1" fillId="0" borderId="0" xfId="0" applyFont="1" applyAlignment="1">
      <alignment horizontal="center"/>
    </xf>
    <xf numFmtId="165" fontId="7" fillId="0" borderId="0" xfId="36" applyNumberFormat="1" applyFont="1" applyBorder="1" applyAlignment="1">
      <alignment horizontal="left"/>
    </xf>
    <xf numFmtId="0" fontId="7" fillId="0" borderId="15" xfId="0" applyFont="1" applyBorder="1" applyAlignment="1">
      <alignment horizontal="left" indent="1"/>
    </xf>
    <xf numFmtId="0" fontId="19" fillId="0" borderId="0" xfId="0" applyFont="1"/>
    <xf numFmtId="166" fontId="0" fillId="0" borderId="0" xfId="0" applyNumberFormat="1"/>
    <xf numFmtId="0" fontId="2" fillId="0" borderId="0" xfId="0" applyFont="1" applyFill="1"/>
    <xf numFmtId="3" fontId="3" fillId="0" borderId="0" xfId="0" applyNumberFormat="1" applyFont="1"/>
    <xf numFmtId="0" fontId="21" fillId="0" borderId="0" xfId="0" applyFont="1"/>
    <xf numFmtId="3" fontId="0" fillId="0" borderId="0" xfId="0" applyNumberFormat="1"/>
    <xf numFmtId="4" fontId="5" fillId="0" borderId="0" xfId="33" applyNumberFormat="1" applyFont="1"/>
    <xf numFmtId="4" fontId="5" fillId="0" borderId="10" xfId="33" applyNumberFormat="1" applyFont="1" applyBorder="1" applyAlignment="1">
      <alignment vertical="center"/>
    </xf>
    <xf numFmtId="0" fontId="12" fillId="0" borderId="0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Fill="1"/>
    <xf numFmtId="0" fontId="5" fillId="0" borderId="0" xfId="0" applyFont="1" applyFill="1"/>
    <xf numFmtId="0" fontId="4" fillId="0" borderId="0" xfId="0" applyFont="1" applyAlignment="1">
      <alignment horizontal="left"/>
    </xf>
    <xf numFmtId="0" fontId="13" fillId="0" borderId="13" xfId="0" applyFont="1" applyFill="1" applyBorder="1"/>
    <xf numFmtId="0" fontId="4" fillId="0" borderId="16" xfId="0" applyFont="1" applyBorder="1"/>
    <xf numFmtId="0" fontId="5" fillId="0" borderId="16" xfId="0" applyFont="1" applyBorder="1" applyAlignment="1">
      <alignment vertical="center"/>
    </xf>
    <xf numFmtId="4" fontId="5" fillId="0" borderId="16" xfId="0" applyNumberFormat="1" applyFont="1" applyBorder="1" applyAlignment="1">
      <alignment vertical="center"/>
    </xf>
    <xf numFmtId="0" fontId="5" fillId="0" borderId="16" xfId="0" applyFont="1" applyBorder="1" applyAlignment="1">
      <alignment horizontal="center"/>
    </xf>
    <xf numFmtId="0" fontId="3" fillId="0" borderId="15" xfId="0" applyFont="1" applyBorder="1"/>
    <xf numFmtId="3" fontId="5" fillId="0" borderId="16" xfId="36" applyNumberFormat="1" applyFont="1" applyBorder="1"/>
    <xf numFmtId="0" fontId="9" fillId="0" borderId="0" xfId="0" applyFont="1" applyFill="1" applyBorder="1"/>
    <xf numFmtId="0" fontId="9" fillId="0" borderId="0" xfId="0" applyNumberFormat="1" applyFont="1" applyFill="1" applyBorder="1" applyAlignment="1">
      <alignment vertical="justify"/>
    </xf>
    <xf numFmtId="0" fontId="8" fillId="0" borderId="0" xfId="0" applyNumberFormat="1" applyFont="1" applyFill="1" applyBorder="1" applyAlignment="1"/>
    <xf numFmtId="0" fontId="8" fillId="0" borderId="0" xfId="33" applyNumberFormat="1" applyFont="1" applyFill="1" applyBorder="1" applyAlignment="1"/>
    <xf numFmtId="0" fontId="8" fillId="0" borderId="0" xfId="0" applyFont="1" applyFill="1" applyBorder="1" applyAlignment="1"/>
    <xf numFmtId="4" fontId="8" fillId="0" borderId="0" xfId="0" applyNumberFormat="1" applyFont="1" applyBorder="1" applyAlignment="1"/>
    <xf numFmtId="0" fontId="8" fillId="0" borderId="17" xfId="0" applyNumberFormat="1" applyFont="1" applyFill="1" applyBorder="1" applyAlignment="1"/>
    <xf numFmtId="3" fontId="5" fillId="0" borderId="16" xfId="35" applyNumberFormat="1" applyFont="1" applyBorder="1"/>
    <xf numFmtId="169" fontId="7" fillId="0" borderId="0" xfId="36" applyNumberFormat="1" applyFont="1" applyBorder="1"/>
    <xf numFmtId="169" fontId="7" fillId="0" borderId="15" xfId="36" applyNumberFormat="1" applyFont="1" applyBorder="1" applyAlignment="1">
      <alignment horizontal="center"/>
    </xf>
    <xf numFmtId="169" fontId="5" fillId="0" borderId="16" xfId="36" applyNumberFormat="1" applyFont="1" applyBorder="1" applyAlignment="1">
      <alignment horizontal="right"/>
    </xf>
    <xf numFmtId="0" fontId="5" fillId="24" borderId="18" xfId="0" applyFont="1" applyFill="1" applyBorder="1" applyAlignment="1">
      <alignment horizontal="center"/>
    </xf>
    <xf numFmtId="0" fontId="15" fillId="0" borderId="0" xfId="0" applyFont="1" applyFill="1" applyBorder="1" applyAlignment="1"/>
    <xf numFmtId="166" fontId="3" fillId="0" borderId="0" xfId="0" applyNumberFormat="1" applyFont="1" applyAlignment="1">
      <alignment horizontal="center"/>
    </xf>
    <xf numFmtId="4" fontId="13" fillId="0" borderId="13" xfId="34" applyNumberFormat="1" applyFont="1" applyFill="1" applyBorder="1" applyAlignment="1"/>
    <xf numFmtId="166" fontId="3" fillId="0" borderId="0" xfId="0" applyNumberFormat="1" applyFont="1" applyAlignment="1">
      <alignment horizontal="left"/>
    </xf>
    <xf numFmtId="0" fontId="0" fillId="0" borderId="0" xfId="0" applyFont="1" applyFill="1" applyBorder="1"/>
    <xf numFmtId="166" fontId="3" fillId="0" borderId="0" xfId="0" applyNumberFormat="1" applyFont="1" applyAlignment="1">
      <alignment horizontal="right"/>
    </xf>
    <xf numFmtId="166" fontId="3" fillId="0" borderId="15" xfId="0" applyNumberFormat="1" applyFont="1" applyBorder="1" applyAlignment="1">
      <alignment horizontal="right"/>
    </xf>
    <xf numFmtId="4" fontId="3" fillId="0" borderId="0" xfId="0" applyNumberFormat="1" applyFont="1" applyFill="1" applyAlignment="1">
      <alignment horizontal="right"/>
    </xf>
    <xf numFmtId="0" fontId="1" fillId="0" borderId="0" xfId="0" applyFont="1" applyAlignment="1">
      <alignment horizontal="centerContinuous"/>
    </xf>
    <xf numFmtId="170" fontId="0" fillId="0" borderId="0" xfId="0" applyNumberFormat="1"/>
    <xf numFmtId="3" fontId="8" fillId="0" borderId="0" xfId="0" applyNumberFormat="1" applyFont="1" applyFill="1" applyBorder="1" applyAlignment="1"/>
    <xf numFmtId="0" fontId="3" fillId="0" borderId="0" xfId="0" applyFont="1" applyFill="1" applyBorder="1" applyAlignment="1"/>
    <xf numFmtId="165" fontId="3" fillId="0" borderId="0" xfId="36" applyFont="1" applyBorder="1" applyAlignment="1">
      <alignment horizontal="right"/>
    </xf>
    <xf numFmtId="169" fontId="7" fillId="0" borderId="0" xfId="0" applyNumberFormat="1" applyFont="1"/>
    <xf numFmtId="4" fontId="8" fillId="0" borderId="17" xfId="0" applyNumberFormat="1" applyFont="1" applyFill="1" applyBorder="1" applyAlignment="1"/>
    <xf numFmtId="4" fontId="8" fillId="0" borderId="17" xfId="0" applyNumberFormat="1" applyFont="1" applyFill="1" applyBorder="1" applyAlignment="1">
      <alignment horizontal="right"/>
    </xf>
    <xf numFmtId="4" fontId="3" fillId="0" borderId="0" xfId="0" applyNumberFormat="1" applyFont="1" applyFill="1" applyBorder="1"/>
    <xf numFmtId="0" fontId="17" fillId="0" borderId="0" xfId="0" applyFont="1" applyFill="1" applyAlignment="1">
      <alignment horizontal="left"/>
    </xf>
    <xf numFmtId="0" fontId="5" fillId="0" borderId="0" xfId="0" applyFont="1" applyAlignment="1"/>
    <xf numFmtId="0" fontId="3" fillId="0" borderId="0" xfId="0" applyNumberFormat="1" applyFont="1" applyFill="1" applyBorder="1" applyAlignment="1"/>
    <xf numFmtId="0" fontId="2" fillId="0" borderId="0" xfId="0" applyFont="1" applyBorder="1"/>
    <xf numFmtId="4" fontId="3" fillId="0" borderId="0" xfId="0" applyNumberFormat="1" applyFont="1" applyAlignment="1">
      <alignment horizontal="centerContinuous"/>
    </xf>
    <xf numFmtId="4" fontId="3" fillId="0" borderId="0" xfId="0" applyNumberFormat="1" applyFont="1" applyFill="1" applyBorder="1" applyAlignment="1"/>
    <xf numFmtId="4" fontId="3" fillId="0" borderId="0" xfId="0" applyNumberFormat="1" applyFont="1" applyFill="1" applyBorder="1" applyAlignment="1">
      <alignment horizontal="right"/>
    </xf>
    <xf numFmtId="4" fontId="1" fillId="0" borderId="16" xfId="0" applyNumberFormat="1" applyFont="1" applyFill="1" applyBorder="1"/>
    <xf numFmtId="4" fontId="2" fillId="0" borderId="0" xfId="0" applyNumberFormat="1" applyFont="1" applyFill="1"/>
    <xf numFmtId="4" fontId="1" fillId="0" borderId="0" xfId="0" applyNumberFormat="1" applyFont="1"/>
    <xf numFmtId="4" fontId="2" fillId="0" borderId="0" xfId="0" applyNumberFormat="1" applyFont="1" applyBorder="1"/>
    <xf numFmtId="3" fontId="3" fillId="0" borderId="0" xfId="0" applyNumberFormat="1" applyFont="1" applyFill="1"/>
    <xf numFmtId="0" fontId="1" fillId="0" borderId="0" xfId="0" applyFont="1" applyAlignment="1">
      <alignment horizontal="left" indent="9"/>
    </xf>
    <xf numFmtId="0" fontId="8" fillId="0" borderId="0" xfId="0" applyFont="1" applyFill="1" applyBorder="1"/>
    <xf numFmtId="4" fontId="20" fillId="0" borderId="0" xfId="34" applyNumberFormat="1" applyFont="1" applyFill="1" applyBorder="1" applyAlignment="1"/>
    <xf numFmtId="0" fontId="7" fillId="0" borderId="13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0" fillId="0" borderId="13" xfId="0" applyBorder="1"/>
    <xf numFmtId="169" fontId="19" fillId="0" borderId="0" xfId="0" applyNumberFormat="1" applyFont="1"/>
    <xf numFmtId="169" fontId="8" fillId="0" borderId="0" xfId="0" applyNumberFormat="1" applyFont="1" applyFill="1" applyBorder="1" applyAlignment="1"/>
    <xf numFmtId="165" fontId="0" fillId="0" borderId="0" xfId="0" applyNumberFormat="1"/>
    <xf numFmtId="169" fontId="0" fillId="0" borderId="0" xfId="0" applyNumberFormat="1"/>
    <xf numFmtId="3" fontId="7" fillId="0" borderId="0" xfId="0" applyNumberFormat="1" applyFont="1"/>
    <xf numFmtId="0" fontId="44" fillId="0" borderId="0" xfId="39" applyFont="1"/>
    <xf numFmtId="0" fontId="39" fillId="0" borderId="0" xfId="39"/>
    <xf numFmtId="0" fontId="40" fillId="0" borderId="0" xfId="39" applyFont="1"/>
    <xf numFmtId="0" fontId="40" fillId="0" borderId="0" xfId="39" applyFont="1" applyAlignment="1">
      <alignment wrapText="1"/>
    </xf>
    <xf numFmtId="0" fontId="11" fillId="0" borderId="16" xfId="0" applyFont="1" applyBorder="1"/>
    <xf numFmtId="4" fontId="11" fillId="0" borderId="16" xfId="0" applyNumberFormat="1" applyFont="1" applyFill="1" applyBorder="1"/>
    <xf numFmtId="4" fontId="7" fillId="0" borderId="13" xfId="0" applyNumberFormat="1" applyFont="1" applyFill="1" applyBorder="1"/>
    <xf numFmtId="4" fontId="7" fillId="0" borderId="0" xfId="0" applyNumberFormat="1" applyFont="1" applyFill="1" applyBorder="1"/>
    <xf numFmtId="4" fontId="3" fillId="0" borderId="0" xfId="0" applyNumberFormat="1" applyFont="1" applyFill="1" applyAlignment="1">
      <alignment horizontal="left"/>
    </xf>
    <xf numFmtId="0" fontId="43" fillId="0" borderId="0" xfId="0" applyFont="1"/>
    <xf numFmtId="3" fontId="7" fillId="0" borderId="0" xfId="0" applyNumberFormat="1" applyFont="1" applyFill="1"/>
    <xf numFmtId="0" fontId="45" fillId="0" borderId="0" xfId="0" applyFont="1"/>
    <xf numFmtId="4" fontId="5" fillId="25" borderId="11" xfId="0" applyNumberFormat="1" applyFont="1" applyFill="1" applyBorder="1" applyAlignment="1">
      <alignment horizontal="center"/>
    </xf>
    <xf numFmtId="4" fontId="11" fillId="25" borderId="12" xfId="0" applyNumberFormat="1" applyFont="1" applyFill="1" applyBorder="1" applyAlignment="1">
      <alignment horizontal="center"/>
    </xf>
    <xf numFmtId="4" fontId="11" fillId="25" borderId="19" xfId="0" applyNumberFormat="1" applyFont="1" applyFill="1" applyBorder="1" applyAlignment="1">
      <alignment horizontal="center"/>
    </xf>
    <xf numFmtId="4" fontId="5" fillId="25" borderId="12" xfId="0" applyNumberFormat="1" applyFont="1" applyFill="1" applyBorder="1" applyAlignment="1">
      <alignment horizontal="center"/>
    </xf>
    <xf numFmtId="0" fontId="5" fillId="25" borderId="11" xfId="0" applyFont="1" applyFill="1" applyBorder="1" applyAlignment="1">
      <alignment horizontal="center"/>
    </xf>
    <xf numFmtId="0" fontId="5" fillId="25" borderId="12" xfId="0" applyFont="1" applyFill="1" applyBorder="1" applyAlignment="1">
      <alignment horizontal="center"/>
    </xf>
    <xf numFmtId="171" fontId="39" fillId="0" borderId="0" xfId="39" applyNumberFormat="1"/>
    <xf numFmtId="4" fontId="2" fillId="0" borderId="0" xfId="0" applyNumberFormat="1" applyFont="1"/>
    <xf numFmtId="1" fontId="41" fillId="26" borderId="27" xfId="0" applyNumberFormat="1" applyFont="1" applyFill="1" applyBorder="1" applyAlignment="1">
      <alignment horizontal="center" vertical="center" wrapText="1"/>
    </xf>
    <xf numFmtId="171" fontId="41" fillId="26" borderId="27" xfId="0" applyNumberFormat="1" applyFont="1" applyFill="1" applyBorder="1" applyAlignment="1">
      <alignment horizontal="center" vertical="center" wrapText="1"/>
    </xf>
    <xf numFmtId="4" fontId="3" fillId="27" borderId="0" xfId="0" applyNumberFormat="1" applyFont="1" applyFill="1" applyBorder="1"/>
    <xf numFmtId="4" fontId="3" fillId="27" borderId="0" xfId="0" applyNumberFormat="1" applyFont="1" applyFill="1" applyBorder="1" applyAlignment="1">
      <alignment horizontal="right"/>
    </xf>
    <xf numFmtId="4" fontId="42" fillId="27" borderId="0" xfId="0" applyNumberFormat="1" applyFont="1" applyFill="1" applyBorder="1" applyAlignment="1">
      <alignment horizontal="right"/>
    </xf>
    <xf numFmtId="4" fontId="3" fillId="27" borderId="0" xfId="0" applyNumberFormat="1" applyFont="1" applyFill="1" applyBorder="1" applyAlignment="1">
      <alignment horizontal="left"/>
    </xf>
    <xf numFmtId="4" fontId="3" fillId="27" borderId="15" xfId="0" applyNumberFormat="1" applyFont="1" applyFill="1" applyBorder="1"/>
    <xf numFmtId="4" fontId="3" fillId="27" borderId="15" xfId="0" applyNumberFormat="1" applyFont="1" applyFill="1" applyBorder="1" applyAlignment="1">
      <alignment horizontal="right"/>
    </xf>
    <xf numFmtId="4" fontId="42" fillId="27" borderId="15" xfId="0" applyNumberFormat="1" applyFont="1" applyFill="1" applyBorder="1" applyAlignment="1">
      <alignment horizontal="right"/>
    </xf>
    <xf numFmtId="0" fontId="43" fillId="0" borderId="0" xfId="0" applyFont="1" applyBorder="1"/>
    <xf numFmtId="0" fontId="43" fillId="0" borderId="0" xfId="0" applyNumberFormat="1" applyFont="1" applyFill="1" applyBorder="1"/>
    <xf numFmtId="0" fontId="5" fillId="25" borderId="11" xfId="0" applyFont="1" applyFill="1" applyBorder="1" applyAlignment="1">
      <alignment horizontal="center" vertical="center"/>
    </xf>
    <xf numFmtId="4" fontId="3" fillId="0" borderId="0" xfId="35" applyNumberFormat="1" applyFont="1" applyBorder="1" applyAlignment="1">
      <alignment horizontal="right"/>
    </xf>
    <xf numFmtId="0" fontId="5" fillId="25" borderId="14" xfId="0" applyFont="1" applyFill="1" applyBorder="1" applyAlignment="1">
      <alignment horizontal="center" vertical="center"/>
    </xf>
    <xf numFmtId="0" fontId="1" fillId="26" borderId="0" xfId="0" applyFont="1" applyFill="1" applyAlignment="1">
      <alignment horizontal="center"/>
    </xf>
    <xf numFmtId="0" fontId="5" fillId="26" borderId="11" xfId="0" applyFont="1" applyFill="1" applyBorder="1" applyAlignment="1">
      <alignment horizontal="center"/>
    </xf>
    <xf numFmtId="0" fontId="5" fillId="26" borderId="12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3" fontId="2" fillId="0" borderId="0" xfId="0" applyNumberFormat="1" applyFont="1"/>
    <xf numFmtId="3" fontId="3" fillId="0" borderId="0" xfId="0" applyNumberFormat="1" applyFont="1" applyFill="1" applyBorder="1" applyAlignment="1"/>
    <xf numFmtId="10" fontId="0" fillId="0" borderId="0" xfId="49" applyNumberFormat="1" applyFont="1"/>
    <xf numFmtId="0" fontId="2" fillId="0" borderId="23" xfId="0" applyFont="1" applyBorder="1"/>
    <xf numFmtId="0" fontId="2" fillId="0" borderId="25" xfId="0" applyFont="1" applyBorder="1"/>
    <xf numFmtId="0" fontId="2" fillId="0" borderId="25" xfId="0" applyNumberFormat="1" applyFont="1" applyBorder="1"/>
    <xf numFmtId="0" fontId="2" fillId="0" borderId="24" xfId="0" applyFont="1" applyBorder="1"/>
    <xf numFmtId="0" fontId="2" fillId="0" borderId="26" xfId="0" applyNumberFormat="1" applyFont="1" applyBorder="1"/>
    <xf numFmtId="0" fontId="2" fillId="0" borderId="0" xfId="0" applyNumberFormat="1" applyFont="1" applyBorder="1"/>
    <xf numFmtId="165" fontId="7" fillId="0" borderId="30" xfId="0" applyNumberFormat="1" applyFont="1" applyBorder="1"/>
    <xf numFmtId="4" fontId="40" fillId="0" borderId="0" xfId="39" applyNumberFormat="1" applyFont="1"/>
    <xf numFmtId="170" fontId="2" fillId="0" borderId="0" xfId="0" applyNumberFormat="1" applyFont="1"/>
    <xf numFmtId="0" fontId="2" fillId="0" borderId="0" xfId="0" applyFont="1" applyAlignment="1">
      <alignment vertical="center"/>
    </xf>
    <xf numFmtId="0" fontId="2" fillId="0" borderId="0" xfId="0" applyFont="1" applyFill="1" applyBorder="1"/>
    <xf numFmtId="4" fontId="2" fillId="0" borderId="0" xfId="0" applyNumberFormat="1" applyFont="1" applyAlignment="1">
      <alignment vertical="center"/>
    </xf>
    <xf numFmtId="4" fontId="10" fillId="0" borderId="0" xfId="0" applyNumberFormat="1" applyFont="1"/>
    <xf numFmtId="4" fontId="8" fillId="0" borderId="0" xfId="0" applyNumberFormat="1" applyFont="1"/>
    <xf numFmtId="4" fontId="43" fillId="0" borderId="0" xfId="0" applyNumberFormat="1" applyFont="1"/>
    <xf numFmtId="0" fontId="12" fillId="0" borderId="0" xfId="0" applyFont="1" applyFill="1" applyBorder="1" applyAlignment="1">
      <alignment horizontal="left"/>
    </xf>
    <xf numFmtId="2" fontId="3" fillId="0" borderId="0" xfId="0" applyNumberFormat="1" applyFont="1"/>
    <xf numFmtId="0" fontId="43" fillId="0" borderId="0" xfId="0" applyFont="1" applyFill="1"/>
    <xf numFmtId="3" fontId="43" fillId="0" borderId="0" xfId="0" applyNumberFormat="1" applyFont="1" applyFill="1"/>
    <xf numFmtId="0" fontId="18" fillId="0" borderId="0" xfId="0" applyNumberFormat="1" applyFont="1" applyFill="1" applyAlignment="1">
      <alignment horizontal="center"/>
    </xf>
    <xf numFmtId="0" fontId="12" fillId="0" borderId="0" xfId="0" applyNumberFormat="1" applyFont="1" applyFill="1" applyAlignment="1">
      <alignment horizontal="center"/>
    </xf>
    <xf numFmtId="0" fontId="12" fillId="0" borderId="0" xfId="0" applyNumberFormat="1" applyFont="1" applyFill="1" applyAlignment="1">
      <alignment horizontal="left"/>
    </xf>
    <xf numFmtId="3" fontId="0" fillId="0" borderId="0" xfId="0" applyNumberFormat="1" applyFill="1"/>
    <xf numFmtId="2" fontId="7" fillId="0" borderId="0" xfId="0" applyNumberFormat="1" applyFont="1"/>
    <xf numFmtId="4" fontId="40" fillId="26" borderId="31" xfId="39" applyNumberFormat="1" applyFont="1" applyFill="1" applyBorder="1"/>
    <xf numFmtId="4" fontId="40" fillId="26" borderId="32" xfId="39" applyNumberFormat="1" applyFont="1" applyFill="1" applyBorder="1"/>
    <xf numFmtId="4" fontId="40" fillId="26" borderId="33" xfId="39" applyNumberFormat="1" applyFont="1" applyFill="1" applyBorder="1"/>
    <xf numFmtId="0" fontId="3" fillId="0" borderId="13" xfId="0" applyFont="1" applyBorder="1"/>
    <xf numFmtId="4" fontId="8" fillId="0" borderId="0" xfId="0" applyNumberFormat="1" applyFont="1" applyFill="1" applyBorder="1" applyAlignment="1"/>
    <xf numFmtId="4" fontId="3" fillId="0" borderId="0" xfId="0" applyNumberFormat="1" applyFont="1" applyAlignment="1">
      <alignment horizontal="left"/>
    </xf>
    <xf numFmtId="0" fontId="12" fillId="0" borderId="0" xfId="0" applyNumberFormat="1" applyFont="1"/>
    <xf numFmtId="9" fontId="8" fillId="0" borderId="0" xfId="50" applyFont="1"/>
    <xf numFmtId="0" fontId="12" fillId="0" borderId="0" xfId="33" applyNumberFormat="1" applyFont="1"/>
    <xf numFmtId="0" fontId="5" fillId="0" borderId="10" xfId="0" applyFont="1" applyBorder="1"/>
    <xf numFmtId="0" fontId="3" fillId="0" borderId="10" xfId="0" applyFont="1" applyBorder="1"/>
    <xf numFmtId="4" fontId="5" fillId="0" borderId="10" xfId="0" applyNumberFormat="1" applyFont="1" applyBorder="1"/>
    <xf numFmtId="4" fontId="8" fillId="0" borderId="0" xfId="0" applyNumberFormat="1" applyFont="1" applyAlignment="1">
      <alignment horizontal="right"/>
    </xf>
    <xf numFmtId="0" fontId="3" fillId="0" borderId="0" xfId="38" applyFont="1"/>
    <xf numFmtId="0" fontId="3" fillId="0" borderId="13" xfId="38" applyFont="1" applyBorder="1" applyAlignment="1">
      <alignment vertical="center"/>
    </xf>
    <xf numFmtId="0" fontId="2" fillId="0" borderId="13" xfId="38" applyBorder="1"/>
    <xf numFmtId="0" fontId="2" fillId="0" borderId="0" xfId="38"/>
    <xf numFmtId="0" fontId="3" fillId="0" borderId="0" xfId="38" applyFont="1" applyBorder="1" applyAlignment="1">
      <alignment vertical="center"/>
    </xf>
    <xf numFmtId="0" fontId="3" fillId="0" borderId="0" xfId="38" applyFont="1" applyBorder="1"/>
    <xf numFmtId="0" fontId="1" fillId="0" borderId="0" xfId="38" applyFont="1"/>
    <xf numFmtId="4" fontId="1" fillId="0" borderId="0" xfId="38" applyNumberFormat="1" applyFont="1"/>
    <xf numFmtId="0" fontId="2" fillId="0" borderId="0" xfId="38" applyFont="1"/>
    <xf numFmtId="0" fontId="5" fillId="0" borderId="0" xfId="38" applyFont="1"/>
    <xf numFmtId="4" fontId="5" fillId="25" borderId="12" xfId="38" applyNumberFormat="1" applyFont="1" applyFill="1" applyBorder="1" applyAlignment="1">
      <alignment horizontal="center"/>
    </xf>
    <xf numFmtId="4" fontId="3" fillId="0" borderId="0" xfId="38" applyNumberFormat="1" applyFont="1"/>
    <xf numFmtId="0" fontId="2" fillId="0" borderId="0" xfId="38" applyFill="1"/>
    <xf numFmtId="0" fontId="5" fillId="0" borderId="30" xfId="38" applyFont="1" applyBorder="1" applyAlignment="1">
      <alignment vertical="center"/>
    </xf>
    <xf numFmtId="4" fontId="5" fillId="0" borderId="30" xfId="38" applyNumberFormat="1" applyFont="1" applyBorder="1" applyAlignment="1">
      <alignment vertical="center"/>
    </xf>
    <xf numFmtId="4" fontId="2" fillId="0" borderId="0" xfId="38" applyNumberFormat="1"/>
    <xf numFmtId="0" fontId="8" fillId="0" borderId="0" xfId="38" applyFont="1" applyFill="1" applyBorder="1"/>
    <xf numFmtId="168" fontId="20" fillId="0" borderId="0" xfId="33" applyNumberFormat="1" applyFont="1" applyBorder="1" applyAlignment="1">
      <alignment vertical="center"/>
    </xf>
    <xf numFmtId="0" fontId="8" fillId="0" borderId="0" xfId="38" applyFont="1"/>
    <xf numFmtId="0" fontId="8" fillId="0" borderId="0" xfId="38" applyNumberFormat="1" applyFont="1" applyFill="1" applyBorder="1" applyAlignment="1"/>
    <xf numFmtId="0" fontId="3" fillId="0" borderId="0" xfId="38" applyNumberFormat="1" applyFont="1" applyFill="1" applyBorder="1" applyAlignment="1"/>
    <xf numFmtId="0" fontId="3" fillId="0" borderId="0" xfId="33" applyNumberFormat="1" applyFont="1" applyFill="1" applyBorder="1" applyAlignment="1"/>
    <xf numFmtId="0" fontId="8" fillId="0" borderId="0" xfId="38" applyFont="1" applyFill="1" applyBorder="1" applyAlignment="1"/>
    <xf numFmtId="0" fontId="3" fillId="0" borderId="0" xfId="38" applyFont="1" applyFill="1" applyBorder="1" applyAlignment="1"/>
    <xf numFmtId="0" fontId="3" fillId="0" borderId="0" xfId="38" applyFont="1" applyAlignment="1">
      <alignment horizontal="center"/>
    </xf>
    <xf numFmtId="0" fontId="8" fillId="0" borderId="0" xfId="38" applyFont="1" applyAlignment="1">
      <alignment horizontal="left"/>
    </xf>
    <xf numFmtId="0" fontId="3" fillId="0" borderId="0" xfId="38" applyFont="1" applyAlignment="1">
      <alignment horizontal="right"/>
    </xf>
    <xf numFmtId="0" fontId="3" fillId="0" borderId="13" xfId="38" applyFont="1" applyBorder="1"/>
    <xf numFmtId="49" fontId="11" fillId="0" borderId="0" xfId="38" applyNumberFormat="1" applyFont="1" applyFill="1" applyBorder="1"/>
    <xf numFmtId="0" fontId="11" fillId="0" borderId="0" xfId="38" applyFont="1" applyAlignment="1"/>
    <xf numFmtId="0" fontId="10" fillId="0" borderId="0" xfId="38" applyFont="1" applyAlignment="1"/>
    <xf numFmtId="0" fontId="10" fillId="0" borderId="0" xfId="38" applyFont="1"/>
    <xf numFmtId="49" fontId="11" fillId="0" borderId="0" xfId="38" applyNumberFormat="1" applyFont="1"/>
    <xf numFmtId="0" fontId="11" fillId="0" borderId="0" xfId="38" applyFont="1"/>
    <xf numFmtId="0" fontId="5" fillId="25" borderId="11" xfId="38" applyFont="1" applyFill="1" applyBorder="1" applyAlignment="1">
      <alignment horizontal="center"/>
    </xf>
    <xf numFmtId="0" fontId="5" fillId="25" borderId="12" xfId="38" applyFont="1" applyFill="1" applyBorder="1" applyAlignment="1">
      <alignment horizontal="center"/>
    </xf>
    <xf numFmtId="0" fontId="5" fillId="25" borderId="12" xfId="38" applyFont="1" applyFill="1" applyBorder="1"/>
    <xf numFmtId="49" fontId="5" fillId="0" borderId="0" xfId="38" applyNumberFormat="1" applyFont="1" applyFill="1" applyBorder="1"/>
    <xf numFmtId="0" fontId="5" fillId="0" borderId="0" xfId="38" applyFont="1" applyFill="1" applyBorder="1" applyAlignment="1">
      <alignment horizontal="center"/>
    </xf>
    <xf numFmtId="0" fontId="5" fillId="0" borderId="0" xfId="38" applyFont="1" applyFill="1" applyBorder="1"/>
    <xf numFmtId="0" fontId="3" fillId="0" borderId="0" xfId="38" applyFont="1" applyFill="1"/>
    <xf numFmtId="49" fontId="3" fillId="0" borderId="0" xfId="38" applyNumberFormat="1" applyFont="1" applyBorder="1"/>
    <xf numFmtId="165" fontId="3" fillId="0" borderId="0" xfId="51" applyNumberFormat="1" applyFont="1" applyBorder="1"/>
    <xf numFmtId="165" fontId="2" fillId="0" borderId="0" xfId="51" applyNumberFormat="1" applyFont="1" applyBorder="1"/>
    <xf numFmtId="49" fontId="5" fillId="0" borderId="34" xfId="38" applyNumberFormat="1" applyFont="1" applyBorder="1"/>
    <xf numFmtId="165" fontId="5" fillId="0" borderId="34" xfId="38" applyNumberFormat="1" applyFont="1" applyBorder="1" applyAlignment="1">
      <alignment horizontal="center"/>
    </xf>
    <xf numFmtId="4" fontId="5" fillId="0" borderId="34" xfId="38" applyNumberFormat="1" applyFont="1" applyBorder="1"/>
    <xf numFmtId="172" fontId="5" fillId="0" borderId="34" xfId="38" applyNumberFormat="1" applyFont="1" applyBorder="1" applyAlignment="1">
      <alignment horizontal="right"/>
    </xf>
    <xf numFmtId="49" fontId="5" fillId="0" borderId="0" xfId="38" applyNumberFormat="1" applyFont="1" applyBorder="1"/>
    <xf numFmtId="165" fontId="5" fillId="0" borderId="0" xfId="38" applyNumberFormat="1" applyFont="1" applyBorder="1" applyAlignment="1">
      <alignment horizontal="center"/>
    </xf>
    <xf numFmtId="4" fontId="5" fillId="0" borderId="0" xfId="38" applyNumberFormat="1" applyFont="1" applyBorder="1"/>
    <xf numFmtId="172" fontId="5" fillId="0" borderId="0" xfId="38" applyNumberFormat="1" applyFont="1" applyBorder="1" applyAlignment="1">
      <alignment horizontal="right"/>
    </xf>
    <xf numFmtId="0" fontId="48" fillId="0" borderId="0" xfId="38" applyFont="1" applyFill="1" applyBorder="1" applyAlignment="1"/>
    <xf numFmtId="0" fontId="2" fillId="0" borderId="0" xfId="38" applyBorder="1"/>
    <xf numFmtId="166" fontId="2" fillId="0" borderId="0" xfId="38" applyNumberFormat="1"/>
    <xf numFmtId="4" fontId="3" fillId="0" borderId="0" xfId="38" applyNumberFormat="1" applyFont="1" applyAlignment="1"/>
    <xf numFmtId="4" fontId="8" fillId="0" borderId="0" xfId="33" applyNumberFormat="1" applyFont="1" applyFill="1" applyBorder="1" applyAlignment="1"/>
    <xf numFmtId="4" fontId="5" fillId="0" borderId="0" xfId="33" applyNumberFormat="1" applyFont="1" applyBorder="1" applyAlignment="1">
      <alignment vertical="center"/>
    </xf>
    <xf numFmtId="4" fontId="3" fillId="0" borderId="0" xfId="33" applyNumberFormat="1" applyFont="1" applyAlignment="1"/>
    <xf numFmtId="0" fontId="8" fillId="0" borderId="0" xfId="38" applyFont="1" applyBorder="1" applyAlignment="1">
      <alignment horizontal="left"/>
    </xf>
    <xf numFmtId="4" fontId="3" fillId="0" borderId="13" xfId="33" applyNumberFormat="1" applyFont="1" applyBorder="1" applyAlignment="1"/>
    <xf numFmtId="0" fontId="3" fillId="0" borderId="13" xfId="38" applyFont="1" applyBorder="1" applyAlignment="1">
      <alignment horizontal="center"/>
    </xf>
    <xf numFmtId="0" fontId="3" fillId="0" borderId="13" xfId="38" applyFont="1" applyBorder="1" applyAlignment="1">
      <alignment horizontal="left"/>
    </xf>
    <xf numFmtId="4" fontId="3" fillId="0" borderId="0" xfId="33" applyNumberFormat="1" applyFont="1" applyBorder="1" applyAlignment="1"/>
    <xf numFmtId="0" fontId="3" fillId="0" borderId="0" xfId="38" applyFont="1" applyBorder="1" applyAlignment="1">
      <alignment horizontal="center"/>
    </xf>
    <xf numFmtId="0" fontId="3" fillId="0" borderId="0" xfId="38" applyFont="1" applyBorder="1" applyAlignment="1">
      <alignment horizontal="left"/>
    </xf>
    <xf numFmtId="4" fontId="3" fillId="0" borderId="0" xfId="38" applyNumberFormat="1" applyFont="1" applyBorder="1"/>
    <xf numFmtId="0" fontId="3" fillId="0" borderId="0" xfId="38" applyFont="1" applyAlignment="1">
      <alignment horizontal="left"/>
    </xf>
    <xf numFmtId="2" fontId="2" fillId="0" borderId="0" xfId="38" applyNumberFormat="1"/>
    <xf numFmtId="0" fontId="50" fillId="0" borderId="0" xfId="38" applyFont="1"/>
    <xf numFmtId="0" fontId="5" fillId="25" borderId="11" xfId="38" applyFont="1" applyFill="1" applyBorder="1" applyAlignment="1">
      <alignment horizontal="center" vertical="center" wrapText="1"/>
    </xf>
    <xf numFmtId="4" fontId="1" fillId="0" borderId="0" xfId="38" applyNumberFormat="1" applyFont="1" applyAlignment="1"/>
    <xf numFmtId="0" fontId="1" fillId="0" borderId="0" xfId="38" applyFont="1" applyAlignment="1"/>
    <xf numFmtId="4" fontId="3" fillId="0" borderId="13" xfId="38" applyNumberFormat="1" applyFont="1" applyBorder="1"/>
    <xf numFmtId="0" fontId="2" fillId="0" borderId="0" xfId="38" applyFont="1" applyBorder="1"/>
    <xf numFmtId="0" fontId="43" fillId="0" borderId="0" xfId="38" applyFont="1" applyFill="1"/>
    <xf numFmtId="0" fontId="49" fillId="0" borderId="0" xfId="38" applyFont="1" applyFill="1"/>
    <xf numFmtId="3" fontId="49" fillId="0" borderId="0" xfId="38" applyNumberFormat="1" applyFont="1" applyFill="1"/>
    <xf numFmtId="0" fontId="49" fillId="0" borderId="0" xfId="38" applyFont="1" applyFill="1" applyBorder="1"/>
    <xf numFmtId="3" fontId="49" fillId="0" borderId="0" xfId="38" applyNumberFormat="1" applyFont="1" applyFill="1" applyBorder="1"/>
    <xf numFmtId="0" fontId="0" fillId="28" borderId="0" xfId="0" applyFill="1"/>
    <xf numFmtId="0" fontId="5" fillId="24" borderId="11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/>
    </xf>
    <xf numFmtId="0" fontId="5" fillId="26" borderId="9" xfId="0" applyFont="1" applyFill="1" applyBorder="1" applyAlignment="1">
      <alignment horizontal="center" vertical="center" wrapText="1"/>
    </xf>
    <xf numFmtId="0" fontId="44" fillId="0" borderId="0" xfId="39" applyFont="1" applyAlignment="1">
      <alignment horizontal="center"/>
    </xf>
    <xf numFmtId="171" fontId="46" fillId="26" borderId="28" xfId="0" applyNumberFormat="1" applyFont="1" applyFill="1" applyBorder="1" applyAlignment="1">
      <alignment horizontal="center" vertical="center" wrapText="1"/>
    </xf>
    <xf numFmtId="0" fontId="41" fillId="26" borderId="27" xfId="0" applyFont="1" applyFill="1" applyBorder="1" applyAlignment="1">
      <alignment horizontal="center" vertical="center" wrapText="1"/>
    </xf>
    <xf numFmtId="0" fontId="41" fillId="26" borderId="29" xfId="0" applyFont="1" applyFill="1" applyBorder="1" applyAlignment="1">
      <alignment horizontal="center" vertical="center" wrapText="1"/>
    </xf>
    <xf numFmtId="0" fontId="5" fillId="25" borderId="9" xfId="0" applyFont="1" applyFill="1" applyBorder="1" applyAlignment="1">
      <alignment horizontal="center" vertical="center" wrapText="1"/>
    </xf>
    <xf numFmtId="0" fontId="11" fillId="25" borderId="20" xfId="0" applyFont="1" applyFill="1" applyBorder="1" applyAlignment="1">
      <alignment horizontal="center"/>
    </xf>
    <xf numFmtId="0" fontId="11" fillId="25" borderId="21" xfId="0" applyFont="1" applyFill="1" applyBorder="1" applyAlignment="1">
      <alignment horizontal="center"/>
    </xf>
    <xf numFmtId="0" fontId="1" fillId="25" borderId="22" xfId="0" applyFont="1" applyFill="1" applyBorder="1" applyAlignment="1">
      <alignment horizontal="center" vertical="center"/>
    </xf>
    <xf numFmtId="0" fontId="4" fillId="25" borderId="21" xfId="0" applyFont="1" applyFill="1" applyBorder="1" applyAlignment="1">
      <alignment horizontal="center" vertical="center"/>
    </xf>
    <xf numFmtId="0" fontId="4" fillId="25" borderId="22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5" fillId="25" borderId="11" xfId="0" applyFont="1" applyFill="1" applyBorder="1" applyAlignment="1">
      <alignment horizontal="center" vertical="center" wrapText="1"/>
    </xf>
    <xf numFmtId="0" fontId="5" fillId="25" borderId="9" xfId="38" applyFont="1" applyFill="1" applyBorder="1" applyAlignment="1">
      <alignment horizontal="center" vertical="center" wrapText="1"/>
    </xf>
    <xf numFmtId="49" fontId="5" fillId="25" borderId="9" xfId="38" applyNumberFormat="1" applyFont="1" applyFill="1" applyBorder="1" applyAlignment="1">
      <alignment horizontal="center" vertical="center" wrapText="1"/>
    </xf>
    <xf numFmtId="0" fontId="5" fillId="0" borderId="0" xfId="38" applyFont="1" applyAlignment="1">
      <alignment horizontal="center"/>
    </xf>
    <xf numFmtId="0" fontId="1" fillId="0" borderId="0" xfId="38" applyFont="1" applyAlignment="1">
      <alignment horizontal="center"/>
    </xf>
    <xf numFmtId="0" fontId="5" fillId="25" borderId="11" xfId="38" applyFont="1" applyFill="1" applyBorder="1" applyAlignment="1">
      <alignment horizontal="center" vertical="center" wrapText="1"/>
    </xf>
    <xf numFmtId="4" fontId="5" fillId="25" borderId="11" xfId="38" applyNumberFormat="1" applyFont="1" applyFill="1" applyBorder="1" applyAlignment="1">
      <alignment horizontal="center" vertical="center" wrapText="1"/>
    </xf>
  </cellXfs>
  <cellStyles count="52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 xr:uid="{00000000-0005-0000-0000-00001E000000}"/>
    <cellStyle name="Incorrecto" xfId="32" builtinId="27" customBuiltin="1"/>
    <cellStyle name="Millares [0]" xfId="33" builtinId="6"/>
    <cellStyle name="Millares 2" xfId="51" xr:uid="{9C40AE39-C5AC-4B2D-85D1-5F370118156B}"/>
    <cellStyle name="Millares_PLANTACIONES 2003" xfId="34" xr:uid="{00000000-0005-0000-0000-000022000000}"/>
    <cellStyle name="Millares_REFORESTACION.2002" xfId="35" xr:uid="{00000000-0005-0000-0000-000023000000}"/>
    <cellStyle name="Millares_SUPERF.REFOR. POR REFOR02 TENTATIVO" xfId="36" xr:uid="{00000000-0005-0000-0000-000024000000}"/>
    <cellStyle name="Neutral" xfId="37" builtinId="28" customBuiltin="1"/>
    <cellStyle name="Normal" xfId="0" builtinId="0"/>
    <cellStyle name="Normal 2" xfId="38" xr:uid="{00000000-0005-0000-0000-000027000000}"/>
    <cellStyle name="Normal 3" xfId="39" xr:uid="{00000000-0005-0000-0000-000028000000}"/>
    <cellStyle name="Notas" xfId="40" builtinId="10" customBuiltin="1"/>
    <cellStyle name="PEN-Fuente" xfId="41" xr:uid="{00000000-0005-0000-0000-00002A000000}"/>
    <cellStyle name="Porcentaje" xfId="49" builtinId="5"/>
    <cellStyle name="Porcentaje 2" xfId="50" xr:uid="{15C144F4-981A-4030-B81D-DA154F42BF10}"/>
    <cellStyle name="Salida" xfId="42" builtinId="21" customBuiltin="1"/>
    <cellStyle name="Texto de advertencia" xfId="43" builtinId="11" customBuiltin="1"/>
    <cellStyle name="Texto explicativo" xfId="44" builtinId="53" customBuiltin="1"/>
    <cellStyle name="Título" xfId="45" builtinId="15" customBuiltin="1"/>
    <cellStyle name="Título 2" xfId="46" builtinId="17" customBuiltin="1"/>
    <cellStyle name="Título 3" xfId="47" builtinId="18" customBuiltin="1"/>
    <cellStyle name="Total" xfId="48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9DE3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Gráfico</a:t>
            </a:r>
            <a:r>
              <a:rPr lang="en-US" sz="10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n.°01</a:t>
            </a:r>
            <a:endParaRPr lang="es-PE" sz="1000" b="1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000" b="1" i="0" u="none" strike="noStrike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Instalación de plantaciones (reforestación), campaña 2017--marzo2018</a:t>
            </a:r>
            <a:endParaRPr lang="en-US" sz="10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C44-4A32-A747-790E618D76B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C44-4A32-A747-790E618D76B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C44-4A32-A747-790E618D76B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7-7C44-4A32-A747-790E618D76B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9-7C44-4A32-A747-790E618D76B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B-7C44-4A32-A747-790E618D76B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D-7C44-4A32-A747-790E618D76B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F-7C44-4A32-A747-790E618D76B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1-7C44-4A32-A747-790E618D76B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3-7C44-4A32-A747-790E618D76B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5-7C44-4A32-A747-790E618D76B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7-7C44-4A32-A747-790E618D76B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9-7C44-4A32-A747-790E618D76B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B-7C44-4A32-A747-790E618D76B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D-7C44-4A32-A747-790E618D76B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F-7C44-4A32-A747-790E618D76B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21-7C44-4A32-A747-790E618D76B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23-7C44-4A32-A747-790E618D76B1}"/>
              </c:ext>
            </c:extLst>
          </c:dPt>
          <c:cat>
            <c:strRef>
              <c:f>'INSTALACION DE PLANTACIONES'!$H$37:$H$53</c:f>
              <c:strCache>
                <c:ptCount val="17"/>
                <c:pt idx="0">
                  <c:v>Ancash</c:v>
                </c:pt>
                <c:pt idx="1">
                  <c:v>Ayacucho</c:v>
                </c:pt>
                <c:pt idx="2">
                  <c:v>Cusco</c:v>
                </c:pt>
                <c:pt idx="3">
                  <c:v>Amazonas</c:v>
                </c:pt>
                <c:pt idx="4">
                  <c:v>La Libertad</c:v>
                </c:pt>
                <c:pt idx="5">
                  <c:v>Cajamarca</c:v>
                </c:pt>
                <c:pt idx="6">
                  <c:v>Lima</c:v>
                </c:pt>
                <c:pt idx="7">
                  <c:v>Huancavelica</c:v>
                </c:pt>
                <c:pt idx="8">
                  <c:v>Piura</c:v>
                </c:pt>
                <c:pt idx="9">
                  <c:v>Junín</c:v>
                </c:pt>
                <c:pt idx="10">
                  <c:v>Lambayeque</c:v>
                </c:pt>
                <c:pt idx="11">
                  <c:v>Huánuco</c:v>
                </c:pt>
                <c:pt idx="12">
                  <c:v>Apurímac</c:v>
                </c:pt>
                <c:pt idx="13">
                  <c:v>Pasco</c:v>
                </c:pt>
                <c:pt idx="14">
                  <c:v>Arequipa</c:v>
                </c:pt>
                <c:pt idx="15">
                  <c:v>Moquegua</c:v>
                </c:pt>
                <c:pt idx="16">
                  <c:v>Puno</c:v>
                </c:pt>
              </c:strCache>
            </c:strRef>
          </c:cat>
          <c:val>
            <c:numRef>
              <c:f>'INSTALACION DE PLANTACIONES'!$I$37:$I$53</c:f>
              <c:numCache>
                <c:formatCode>General</c:formatCode>
                <c:ptCount val="17"/>
                <c:pt idx="0">
                  <c:v>1377.4999999999998</c:v>
                </c:pt>
                <c:pt idx="1">
                  <c:v>934.10000000000014</c:v>
                </c:pt>
                <c:pt idx="2">
                  <c:v>626.79999999999995</c:v>
                </c:pt>
                <c:pt idx="3">
                  <c:v>586.70000000000005</c:v>
                </c:pt>
                <c:pt idx="4">
                  <c:v>497.40000000000003</c:v>
                </c:pt>
                <c:pt idx="5">
                  <c:v>350.5</c:v>
                </c:pt>
                <c:pt idx="6">
                  <c:v>244.1</c:v>
                </c:pt>
                <c:pt idx="7">
                  <c:v>184.90000000000003</c:v>
                </c:pt>
                <c:pt idx="8">
                  <c:v>151.5</c:v>
                </c:pt>
                <c:pt idx="9">
                  <c:v>106</c:v>
                </c:pt>
                <c:pt idx="10">
                  <c:v>91.6</c:v>
                </c:pt>
                <c:pt idx="11">
                  <c:v>81.7</c:v>
                </c:pt>
                <c:pt idx="12">
                  <c:v>66.3</c:v>
                </c:pt>
                <c:pt idx="13">
                  <c:v>34</c:v>
                </c:pt>
                <c:pt idx="14">
                  <c:v>23.9</c:v>
                </c:pt>
                <c:pt idx="15">
                  <c:v>15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7C44-4A32-A747-790E618D7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3599104"/>
        <c:axId val="213599496"/>
      </c:barChart>
      <c:catAx>
        <c:axId val="21359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599496"/>
        <c:crosses val="autoZero"/>
        <c:auto val="1"/>
        <c:lblAlgn val="ctr"/>
        <c:lblOffset val="100"/>
        <c:noMultiLvlLbl val="0"/>
      </c:catAx>
      <c:valAx>
        <c:axId val="213599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>
            <a:solidFill>
              <a:schemeClr val="accent1"/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599104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25400">
          <a:noFill/>
        </a:ln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20F-43F4-963D-A39AD7134108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20F-43F4-963D-A39AD7134108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20F-43F4-963D-A39AD7134108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20F-43F4-963D-A39AD7134108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20F-43F4-963D-A39AD713410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20F-43F4-963D-A39AD7134108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20F-43F4-963D-A39AD7134108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20F-43F4-963D-A39AD713410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20F-43F4-963D-A39AD713410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920F-43F4-963D-A39AD7134108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0F-43F4-963D-A39AD7134108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0F-43F4-963D-A39AD7134108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0F-43F4-963D-A39AD7134108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0F-43F4-963D-A39AD7134108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0F-43F4-963D-A39AD7134108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0F-43F4-963D-A39AD7134108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0F-43F4-963D-A39AD7134108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0F-43F4-963D-A39AD7134108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0F-43F4-963D-A39AD7134108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0F-43F4-963D-A39AD713410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920F-43F4-963D-A39AD7134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11" r="0.75000000000000511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079-47E8-A157-D33661B9BB15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079-47E8-A157-D33661B9BB15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2079-47E8-A157-D33661B9B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079-47E8-A157-D33661B9BB15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2079-47E8-A157-D33661B9BB15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2079-47E8-A157-D33661B9BB15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79-47E8-A157-D33661B9BB15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2079-47E8-A157-D33661B9B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4408288"/>
        <c:axId val="214408680"/>
      </c:barChart>
      <c:catAx>
        <c:axId val="2144082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4408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40868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4408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9" orientation="landscape" horizontalDpi="-4" verticalDpi="72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821-47D7-BCF7-2AD3B261DC34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821-47D7-BCF7-2AD3B261DC34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821-47D7-BCF7-2AD3B261DC34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821-47D7-BCF7-2AD3B261DC34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821-47D7-BCF7-2AD3B261DC3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821-47D7-BCF7-2AD3B261DC34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821-47D7-BCF7-2AD3B261DC34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821-47D7-BCF7-2AD3B261DC3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821-47D7-BCF7-2AD3B261DC3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821-47D7-BCF7-2AD3B261DC34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21-47D7-BCF7-2AD3B261DC34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21-47D7-BCF7-2AD3B261DC34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21-47D7-BCF7-2AD3B261DC34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21-47D7-BCF7-2AD3B261DC34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21-47D7-BCF7-2AD3B261DC34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21-47D7-BCF7-2AD3B261DC34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21-47D7-BCF7-2AD3B261DC34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21-47D7-BCF7-2AD3B261DC34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21-47D7-BCF7-2AD3B261DC34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21-47D7-BCF7-2AD3B261DC3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987.21699999999896</c:v>
              </c:pt>
              <c:pt idx="2">
                <c:v>1639.9549999999899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319.49099999999697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F821-47D7-BCF7-2AD3B261D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268" orientation="landscape" horizontalDpi="-3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5D5-4E84-8EE9-7AF69C5CC2F7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5D5-4E84-8EE9-7AF69C5CC2F7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C5D5-4E84-8EE9-7AF69C5CC2F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5D5-4E84-8EE9-7AF69C5CC2F7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C5D5-4E84-8EE9-7AF69C5CC2F7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C5D5-4E84-8EE9-7AF69C5CC2F7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5-4E84-8EE9-7AF69C5CC2F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C5D5-4E84-8EE9-7AF69C5CC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4409856"/>
        <c:axId val="214410248"/>
      </c:barChart>
      <c:catAx>
        <c:axId val="2144098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4410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41024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4409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33" r="0.75000000000000533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129-4012-AF3B-B54C4A560C9A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129-4012-AF3B-B54C4A560C9A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129-4012-AF3B-B54C4A560C9A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129-4012-AF3B-B54C4A560C9A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129-4012-AF3B-B54C4A560C9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129-4012-AF3B-B54C4A560C9A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129-4012-AF3B-B54C4A560C9A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129-4012-AF3B-B54C4A560C9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129-4012-AF3B-B54C4A560C9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129-4012-AF3B-B54C4A560C9A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29-4012-AF3B-B54C4A560C9A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29-4012-AF3B-B54C4A560C9A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29-4012-AF3B-B54C4A560C9A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29-4012-AF3B-B54C4A560C9A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29-4012-AF3B-B54C4A560C9A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29-4012-AF3B-B54C4A560C9A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29-4012-AF3B-B54C4A560C9A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29-4012-AF3B-B54C4A560C9A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29-4012-AF3B-B54C4A560C9A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29-4012-AF3B-B54C4A560C9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2129-4012-AF3B-B54C4A560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33" r="0.75000000000000533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Grafico n.° 0</a:t>
            </a:r>
            <a:r>
              <a:rPr lang="en-US" sz="10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</a:t>
            </a:r>
            <a:endParaRPr lang="en-US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Producción de madera aserrada por departamento (m</a:t>
            </a:r>
            <a:r>
              <a:rPr lang="en-US" sz="1000" b="1" baseline="30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</a:t>
            </a:r>
            <a:r>
              <a:rPr lang="en-US" sz="1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), año 2017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76D-48E4-A1EC-7B0C25D42A8E}"/>
              </c:ext>
            </c:extLst>
          </c:dPt>
          <c:dPt>
            <c:idx val="1"/>
            <c:invertIfNegative val="0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76D-48E4-A1EC-7B0C25D42A8E}"/>
              </c:ext>
            </c:extLst>
          </c:dPt>
          <c:dPt>
            <c:idx val="2"/>
            <c:invertIfNegative val="0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76D-48E4-A1EC-7B0C25D42A8E}"/>
              </c:ext>
            </c:extLst>
          </c:dPt>
          <c:dPt>
            <c:idx val="3"/>
            <c:invertIfNegative val="0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76D-48E4-A1EC-7B0C25D42A8E}"/>
              </c:ext>
            </c:extLst>
          </c:dPt>
          <c:dPt>
            <c:idx val="4"/>
            <c:invertIfNegative val="0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76D-48E4-A1EC-7B0C25D42A8E}"/>
              </c:ext>
            </c:extLst>
          </c:dPt>
          <c:dPt>
            <c:idx val="5"/>
            <c:invertIfNegative val="0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76D-48E4-A1EC-7B0C25D42A8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76D-48E4-A1EC-7B0C25D42A8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76D-48E4-A1EC-7B0C25D42A8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76D-48E4-A1EC-7B0C25D42A8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76D-48E4-A1EC-7B0C25D42A8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76D-48E4-A1EC-7B0C25D42A8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76D-48E4-A1EC-7B0C25D42A8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76D-48E4-A1EC-7B0C25D42A8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76D-48E4-A1EC-7B0C25D42A8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76D-48E4-A1EC-7B0C25D42A8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76D-48E4-A1EC-7B0C25D42A8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76D-48E4-A1EC-7B0C25D42A8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76D-48E4-A1EC-7B0C25D42A8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76D-48E4-A1EC-7B0C25D42A8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76D-48E4-A1EC-7B0C25D42A8E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76D-48E4-A1EC-7B0C25D42A8E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376D-48E4-A1EC-7B0C25D42A8E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376D-48E4-A1EC-7B0C25D42A8E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376D-48E4-A1EC-7B0C25D42A8E}"/>
              </c:ext>
            </c:extLst>
          </c:dPt>
          <c:cat>
            <c:strRef>
              <c:f>'PRODUCC MAD ASERR'!$E$8:$E$19</c:f>
              <c:strCache>
                <c:ptCount val="12"/>
                <c:pt idx="0">
                  <c:v>Loreto</c:v>
                </c:pt>
                <c:pt idx="1">
                  <c:v>Madre de Dios</c:v>
                </c:pt>
                <c:pt idx="2">
                  <c:v>Ucayali</c:v>
                </c:pt>
                <c:pt idx="3">
                  <c:v>Junín</c:v>
                </c:pt>
                <c:pt idx="4">
                  <c:v>Pasco</c:v>
                </c:pt>
                <c:pt idx="5">
                  <c:v>Amazonas</c:v>
                </c:pt>
                <c:pt idx="6">
                  <c:v>San Martín</c:v>
                </c:pt>
                <c:pt idx="7">
                  <c:v>Ayacucho</c:v>
                </c:pt>
                <c:pt idx="8">
                  <c:v>Apurímac</c:v>
                </c:pt>
                <c:pt idx="9">
                  <c:v>Lambayeque</c:v>
                </c:pt>
                <c:pt idx="10">
                  <c:v>Ancash</c:v>
                </c:pt>
                <c:pt idx="11">
                  <c:v>Otros</c:v>
                </c:pt>
              </c:strCache>
            </c:strRef>
          </c:cat>
          <c:val>
            <c:numRef>
              <c:f>'PRODUCC MAD ASERR'!$F$8:$F$19</c:f>
              <c:numCache>
                <c:formatCode>#,##0.00</c:formatCode>
                <c:ptCount val="12"/>
                <c:pt idx="0">
                  <c:v>164871.86112351186</c:v>
                </c:pt>
                <c:pt idx="1">
                  <c:v>97102.480396091647</c:v>
                </c:pt>
                <c:pt idx="2">
                  <c:v>96785.868098276056</c:v>
                </c:pt>
                <c:pt idx="3">
                  <c:v>45363.433606431907</c:v>
                </c:pt>
                <c:pt idx="4">
                  <c:v>44176.949511670333</c:v>
                </c:pt>
                <c:pt idx="5">
                  <c:v>14694.803023066945</c:v>
                </c:pt>
                <c:pt idx="6">
                  <c:v>5861.8786630952345</c:v>
                </c:pt>
                <c:pt idx="7">
                  <c:v>4006.2571239892186</c:v>
                </c:pt>
                <c:pt idx="8">
                  <c:v>3767.902221311484</c:v>
                </c:pt>
                <c:pt idx="9">
                  <c:v>2930.5095568493143</c:v>
                </c:pt>
                <c:pt idx="10">
                  <c:v>1995.6399713114761</c:v>
                </c:pt>
                <c:pt idx="11">
                  <c:v>762.69832468985226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376D-48E4-A1EC-7B0C25D42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412208"/>
        <c:axId val="214412600"/>
      </c:barChart>
      <c:catAx>
        <c:axId val="21441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4412600"/>
        <c:crosses val="autoZero"/>
        <c:auto val="1"/>
        <c:lblAlgn val="ctr"/>
        <c:lblOffset val="100"/>
        <c:noMultiLvlLbl val="0"/>
      </c:catAx>
      <c:valAx>
        <c:axId val="214412600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extTo"/>
        <c:spPr>
          <a:ln w="9525">
            <a:solidFill>
              <a:schemeClr val="accent1"/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441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828-4207-AB28-577F8BD22EE0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828-4207-AB28-577F8BD22EE0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B828-4207-AB28-577F8BD22EE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B828-4207-AB28-577F8BD22EE0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B828-4207-AB28-577F8BD22EE0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B828-4207-AB28-577F8BD22EE0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8-4207-AB28-577F8BD22EE0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B828-4207-AB28-577F8BD22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3847512"/>
        <c:axId val="213847904"/>
      </c:barChart>
      <c:catAx>
        <c:axId val="213847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84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384790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847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77" r="0.75000000000000577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F74-4E17-9C5C-0C1B7D974AB6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F74-4E17-9C5C-0C1B7D974AB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F74-4E17-9C5C-0C1B7D974AB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F74-4E17-9C5C-0C1B7D974AB6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F74-4E17-9C5C-0C1B7D974AB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F74-4E17-9C5C-0C1B7D974AB6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F74-4E17-9C5C-0C1B7D974AB6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F74-4E17-9C5C-0C1B7D974AB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F74-4E17-9C5C-0C1B7D974AB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F74-4E17-9C5C-0C1B7D974AB6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74-4E17-9C5C-0C1B7D974AB6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74-4E17-9C5C-0C1B7D974AB6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74-4E17-9C5C-0C1B7D974AB6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74-4E17-9C5C-0C1B7D974AB6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74-4E17-9C5C-0C1B7D974AB6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74-4E17-9C5C-0C1B7D974AB6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74-4E17-9C5C-0C1B7D974AB6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74-4E17-9C5C-0C1B7D974AB6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74-4E17-9C5C-0C1B7D974AB6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74-4E17-9C5C-0C1B7D974AB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4F74-4E17-9C5C-0C1B7D974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77" r="0.75000000000000577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B71-48B5-B961-BE2E8794D3AF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B71-48B5-B961-BE2E8794D3AF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9B71-48B5-B961-BE2E8794D3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9B71-48B5-B961-BE2E8794D3AF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9B71-48B5-B961-BE2E8794D3AF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9B71-48B5-B961-BE2E8794D3AF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1-48B5-B961-BE2E8794D3AF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9B71-48B5-B961-BE2E8794D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3849080"/>
        <c:axId val="213849472"/>
      </c:barChart>
      <c:catAx>
        <c:axId val="2138490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84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384947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849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" r="0.750000000000006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1E1-4765-9D79-11ED83E2249D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1E1-4765-9D79-11ED83E2249D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1E1-4765-9D79-11ED83E2249D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1E1-4765-9D79-11ED83E2249D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1E1-4765-9D79-11ED83E2249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1E1-4765-9D79-11ED83E2249D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1E1-4765-9D79-11ED83E2249D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1E1-4765-9D79-11ED83E2249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1E1-4765-9D79-11ED83E2249D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1E1-4765-9D79-11ED83E2249D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E1-4765-9D79-11ED83E2249D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E1-4765-9D79-11ED83E2249D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E1-4765-9D79-11ED83E2249D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E1-4765-9D79-11ED83E2249D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E1-4765-9D79-11ED83E2249D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E1-4765-9D79-11ED83E2249D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E1-4765-9D79-11ED83E2249D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E1-4765-9D79-11ED83E2249D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E1-4765-9D79-11ED83E2249D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E1-4765-9D79-11ED83E2249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11E1-4765-9D79-11ED83E22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" r="0.750000000000006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00-4BAF-B28B-CD1B138B8934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000-4BAF-B28B-CD1B138B8934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8000-4BAF-B28B-CD1B138B893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8000-4BAF-B28B-CD1B138B8934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8000-4BAF-B28B-CD1B138B8934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8000-4BAF-B28B-CD1B138B8934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00-4BAF-B28B-CD1B138B8934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8000-4BAF-B28B-CD1B138B8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3600280"/>
        <c:axId val="213600672"/>
      </c:barChart>
      <c:catAx>
        <c:axId val="2136002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60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360067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600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Gráfico n.° 04</a:t>
            </a:r>
          </a:p>
          <a:p>
            <a:pPr>
              <a:defRPr/>
            </a:pP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Producción de madera rolliza por especie de mayor producción (m3), año 2017</a:t>
            </a:r>
          </a:p>
        </c:rich>
      </c:tx>
      <c:layout>
        <c:manualLayout>
          <c:xMode val="edge"/>
          <c:yMode val="edge"/>
          <c:x val="0.11602312369181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1-CBE4-4BA8-8B8F-6E9C43E2617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3-CBE4-4BA8-8B8F-6E9C43E2617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5-CBE4-4BA8-8B8F-6E9C43E2617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7-CBE4-4BA8-8B8F-6E9C43E2617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9-CBE4-4BA8-8B8F-6E9C43E2617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B-CBE4-4BA8-8B8F-6E9C43E2617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D-CBE4-4BA8-8B8F-6E9C43E2617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F-CBE4-4BA8-8B8F-6E9C43E2617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1-CBE4-4BA8-8B8F-6E9C43E2617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3-CBE4-4BA8-8B8F-6E9C43E2617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5-CBE4-4BA8-8B8F-6E9C43E2617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7-CBE4-4BA8-8B8F-6E9C43E2617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9-CBE4-4BA8-8B8F-6E9C43E2617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B-CBE4-4BA8-8B8F-6E9C43E2617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D-CBE4-4BA8-8B8F-6E9C43E2617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F-CBE4-4BA8-8B8F-6E9C43E26173}"/>
              </c:ext>
            </c:extLst>
          </c:dPt>
          <c:cat>
            <c:strRef>
              <c:f>GRAFICO!$I$4:$I$20</c:f>
              <c:strCache>
                <c:ptCount val="17"/>
                <c:pt idx="0">
                  <c:v>Capinuri</c:v>
                </c:pt>
                <c:pt idx="1">
                  <c:v>Cumala</c:v>
                </c:pt>
                <c:pt idx="2">
                  <c:v>Tornillo</c:v>
                </c:pt>
                <c:pt idx="3">
                  <c:v>Shihuahuaco</c:v>
                </c:pt>
                <c:pt idx="4">
                  <c:v>Lupuna</c:v>
                </c:pt>
                <c:pt idx="5">
                  <c:v>Cachimbo</c:v>
                </c:pt>
                <c:pt idx="6">
                  <c:v>Capirona</c:v>
                </c:pt>
                <c:pt idx="7">
                  <c:v>Panguana</c:v>
                </c:pt>
                <c:pt idx="8">
                  <c:v>Bolaina</c:v>
                </c:pt>
                <c:pt idx="9">
                  <c:v>Eucalipto</c:v>
                </c:pt>
                <c:pt idx="10">
                  <c:v>Huayruro</c:v>
                </c:pt>
                <c:pt idx="11">
                  <c:v>Congonilla</c:v>
                </c:pt>
                <c:pt idx="12">
                  <c:v>Copaiba</c:v>
                </c:pt>
                <c:pt idx="13">
                  <c:v>Catahua</c:v>
                </c:pt>
                <c:pt idx="14">
                  <c:v>Zapote</c:v>
                </c:pt>
                <c:pt idx="15">
                  <c:v>Pino</c:v>
                </c:pt>
                <c:pt idx="16">
                  <c:v>Moena</c:v>
                </c:pt>
              </c:strCache>
            </c:strRef>
          </c:cat>
          <c:val>
            <c:numRef>
              <c:f>GRAFICO!$J$4:$J$20</c:f>
              <c:numCache>
                <c:formatCode>#,##0</c:formatCode>
                <c:ptCount val="17"/>
                <c:pt idx="0">
                  <c:v>165249.77097252751</c:v>
                </c:pt>
                <c:pt idx="1">
                  <c:v>156398.23949874053</c:v>
                </c:pt>
                <c:pt idx="2">
                  <c:v>154134.14917421626</c:v>
                </c:pt>
                <c:pt idx="3">
                  <c:v>125919.12813846153</c:v>
                </c:pt>
                <c:pt idx="4">
                  <c:v>122112.58670125068</c:v>
                </c:pt>
                <c:pt idx="5">
                  <c:v>80865.664788583017</c:v>
                </c:pt>
                <c:pt idx="6">
                  <c:v>75615.655494725259</c:v>
                </c:pt>
                <c:pt idx="7">
                  <c:v>64009.318501318681</c:v>
                </c:pt>
                <c:pt idx="8">
                  <c:v>56693.145710109871</c:v>
                </c:pt>
                <c:pt idx="9">
                  <c:v>55401.099041774578</c:v>
                </c:pt>
                <c:pt idx="10">
                  <c:v>40061.614154075927</c:v>
                </c:pt>
                <c:pt idx="11">
                  <c:v>37824.304518260869</c:v>
                </c:pt>
                <c:pt idx="12">
                  <c:v>33855.977056052237</c:v>
                </c:pt>
                <c:pt idx="13">
                  <c:v>29563.581360082935</c:v>
                </c:pt>
                <c:pt idx="14">
                  <c:v>29123.691579324492</c:v>
                </c:pt>
                <c:pt idx="15">
                  <c:v>28218.202880356934</c:v>
                </c:pt>
                <c:pt idx="16">
                  <c:v>24418.46089611611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BE4-4BA8-8B8F-6E9C43E26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overlap val="3"/>
        <c:axId val="213850648"/>
        <c:axId val="213851040"/>
      </c:barChart>
      <c:catAx>
        <c:axId val="21385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851040"/>
        <c:crosses val="autoZero"/>
        <c:auto val="1"/>
        <c:lblAlgn val="ctr"/>
        <c:lblOffset val="100"/>
        <c:noMultiLvlLbl val="0"/>
      </c:catAx>
      <c:valAx>
        <c:axId val="213851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850648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25400">
          <a:noFill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9525"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Grafico n.</a:t>
            </a:r>
            <a:r>
              <a:rPr lang="es-PE" sz="1000" baseline="0">
                <a:latin typeface="Arial" panose="020B0604020202020204" pitchFamily="34" charset="0"/>
                <a:cs typeface="Arial" panose="020B0604020202020204" pitchFamily="34" charset="0"/>
              </a:rPr>
              <a:t>° </a:t>
            </a: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05</a:t>
            </a:r>
          </a:p>
          <a:p>
            <a:pPr>
              <a:defRPr/>
            </a:pP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Producción</a:t>
            </a:r>
            <a:r>
              <a:rPr lang="es-PE" sz="1000" baseline="0">
                <a:latin typeface="Arial" panose="020B0604020202020204" pitchFamily="34" charset="0"/>
                <a:cs typeface="Arial" panose="020B0604020202020204" pitchFamily="34" charset="0"/>
              </a:rPr>
              <a:t> de madera aserrada por especie de mayor producción (m3), año 2017</a:t>
            </a:r>
            <a:endParaRPr lang="es-P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4116359068428649"/>
          <c:y val="8.7336244541484712E-3"/>
        </c:manualLayout>
      </c:layout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FF2-413E-8F03-4ED857394E89}"/>
              </c:ext>
            </c:extLst>
          </c:dPt>
          <c:dPt>
            <c:idx val="1"/>
            <c:invertIfNegative val="0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FF2-413E-8F03-4ED857394E89}"/>
              </c:ext>
            </c:extLst>
          </c:dPt>
          <c:dPt>
            <c:idx val="2"/>
            <c:invertIfNegative val="0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FF2-413E-8F03-4ED857394E89}"/>
              </c:ext>
            </c:extLst>
          </c:dPt>
          <c:dPt>
            <c:idx val="3"/>
            <c:invertIfNegative val="0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FF2-413E-8F03-4ED857394E89}"/>
              </c:ext>
            </c:extLst>
          </c:dPt>
          <c:dPt>
            <c:idx val="4"/>
            <c:invertIfNegative val="0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FF2-413E-8F03-4ED857394E89}"/>
              </c:ext>
            </c:extLst>
          </c:dPt>
          <c:dPt>
            <c:idx val="5"/>
            <c:invertIfNegative val="0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FF2-413E-8F03-4ED857394E8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FF2-413E-8F03-4ED857394E8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FF2-413E-8F03-4ED857394E8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FF2-413E-8F03-4ED857394E8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FF2-413E-8F03-4ED857394E8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FF2-413E-8F03-4ED857394E8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FF2-413E-8F03-4ED857394E8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FF2-413E-8F03-4ED857394E89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FF2-413E-8F03-4ED857394E89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FF2-413E-8F03-4ED857394E89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FF2-413E-8F03-4ED857394E89}"/>
              </c:ext>
            </c:extLst>
          </c:dPt>
          <c:cat>
            <c:strRef>
              <c:f>GRAFICO!$I$34:$I$49</c:f>
              <c:strCache>
                <c:ptCount val="16"/>
                <c:pt idx="0">
                  <c:v>Tornillo</c:v>
                </c:pt>
                <c:pt idx="1">
                  <c:v>Cumala</c:v>
                </c:pt>
                <c:pt idx="2">
                  <c:v>Shihuahuaco</c:v>
                </c:pt>
                <c:pt idx="3">
                  <c:v>Panguana</c:v>
                </c:pt>
                <c:pt idx="4">
                  <c:v>Cachimbo</c:v>
                </c:pt>
                <c:pt idx="5">
                  <c:v>Lupuna</c:v>
                </c:pt>
                <c:pt idx="6">
                  <c:v>Copaiba</c:v>
                </c:pt>
                <c:pt idx="7">
                  <c:v>Zapote</c:v>
                </c:pt>
                <c:pt idx="8">
                  <c:v>Congona</c:v>
                </c:pt>
                <c:pt idx="9">
                  <c:v>Huayruro</c:v>
                </c:pt>
                <c:pt idx="10">
                  <c:v>Caraña</c:v>
                </c:pt>
                <c:pt idx="11">
                  <c:v>Roble</c:v>
                </c:pt>
                <c:pt idx="12">
                  <c:v>Pashaco</c:v>
                </c:pt>
                <c:pt idx="13">
                  <c:v>Moena</c:v>
                </c:pt>
                <c:pt idx="14">
                  <c:v>Eucalipto</c:v>
                </c:pt>
                <c:pt idx="15">
                  <c:v>Higuerilla</c:v>
                </c:pt>
              </c:strCache>
            </c:strRef>
          </c:cat>
          <c:val>
            <c:numRef>
              <c:f>GRAFICO!$J$34:$J$49</c:f>
              <c:numCache>
                <c:formatCode>#,##0</c:formatCode>
                <c:ptCount val="16"/>
                <c:pt idx="0">
                  <c:v>78009.848200323468</c:v>
                </c:pt>
                <c:pt idx="1">
                  <c:v>66057.509236826125</c:v>
                </c:pt>
                <c:pt idx="2">
                  <c:v>43591.124814285708</c:v>
                </c:pt>
                <c:pt idx="3">
                  <c:v>35124.44693143091</c:v>
                </c:pt>
                <c:pt idx="4">
                  <c:v>19324.129863465292</c:v>
                </c:pt>
                <c:pt idx="5">
                  <c:v>15561.055741408352</c:v>
                </c:pt>
                <c:pt idx="6">
                  <c:v>15288.468191442053</c:v>
                </c:pt>
                <c:pt idx="7">
                  <c:v>14356.453254755721</c:v>
                </c:pt>
                <c:pt idx="8">
                  <c:v>12907.179153099736</c:v>
                </c:pt>
                <c:pt idx="9">
                  <c:v>11974.298983766235</c:v>
                </c:pt>
                <c:pt idx="10">
                  <c:v>10421.043900269542</c:v>
                </c:pt>
                <c:pt idx="11">
                  <c:v>9500.6451635933299</c:v>
                </c:pt>
                <c:pt idx="12">
                  <c:v>8977.0683854177878</c:v>
                </c:pt>
                <c:pt idx="13">
                  <c:v>8224.5599167604378</c:v>
                </c:pt>
                <c:pt idx="14">
                  <c:v>7413.8689960714473</c:v>
                </c:pt>
                <c:pt idx="15">
                  <c:v>6310.5839071428563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FF2-413E-8F03-4ED857394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-27"/>
        <c:axId val="213851824"/>
        <c:axId val="213852216"/>
      </c:barChart>
      <c:catAx>
        <c:axId val="21385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852216"/>
        <c:crosses val="autoZero"/>
        <c:auto val="1"/>
        <c:lblAlgn val="ctr"/>
        <c:lblOffset val="100"/>
        <c:noMultiLvlLbl val="0"/>
      </c:catAx>
      <c:valAx>
        <c:axId val="213852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851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PARQUET!$A$26</c:f>
              <c:strCache>
                <c:ptCount val="1"/>
                <c:pt idx="0">
                  <c:v>Ucayali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PARQUET!$C$26</c:f>
              <c:numCache>
                <c:formatCode>#,##0.00</c:formatCode>
                <c:ptCount val="1"/>
                <c:pt idx="0">
                  <c:v>9773.0871197881734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A-4AD5-A90E-CBFA00049B58}"/>
            </c:ext>
          </c:extLst>
        </c:ser>
        <c:ser>
          <c:idx val="0"/>
          <c:order val="1"/>
          <c:tx>
            <c:v>PARQUET!#REF!</c:v>
          </c:tx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PARQUET!#REF!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A-4AD5-A90E-CBFA00049B58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76CA-4AD5-A90E-CBFA00049B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6CA-4AD5-A90E-CBFA00049B58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6CA-4AD5-A90E-CBFA00049B58}"/>
            </c:ext>
          </c:extLst>
        </c:ser>
        <c:ser>
          <c:idx val="4"/>
          <c:order val="4"/>
          <c:tx>
            <c:strRef>
              <c:f>PARQUET!#REF!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PARQUET!#REF!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A-4AD5-A90E-CBFA00049B58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CA-4AD5-A90E-CBFA00049B58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76CA-4AD5-A90E-CBFA00049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7542200"/>
        <c:axId val="217542592"/>
      </c:barChart>
      <c:catAx>
        <c:axId val="21754220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54259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2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 paperSize="9" orientation="landscape" horizontalDpi="-4" verticalDpi="72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538-4091-866F-3782E1F9F5C4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538-4091-866F-3782E1F9F5C4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538-4091-866F-3782E1F9F5C4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538-4091-866F-3782E1F9F5C4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538-4091-866F-3782E1F9F5C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538-4091-866F-3782E1F9F5C4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538-4091-866F-3782E1F9F5C4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538-4091-866F-3782E1F9F5C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538-4091-866F-3782E1F9F5C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0538-4091-866F-3782E1F9F5C4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38-4091-866F-3782E1F9F5C4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8-4091-866F-3782E1F9F5C4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38-4091-866F-3782E1F9F5C4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38-4091-866F-3782E1F9F5C4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38-4091-866F-3782E1F9F5C4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38-4091-866F-3782E1F9F5C4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38-4091-866F-3782E1F9F5C4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38-4091-866F-3782E1F9F5C4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38-4091-866F-3782E1F9F5C4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38-4091-866F-3782E1F9F5C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987.21699999999805</c:v>
              </c:pt>
              <c:pt idx="2">
                <c:v>1639.9549999999799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319.49099999999601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0538-4091-866F-3782E1F9F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 paperSize="268" orientation="landscape" horizontalDpi="-3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6DC-457D-80B2-4BD7FAD1D2D7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6DC-457D-80B2-4BD7FAD1D2D7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76DC-457D-80B2-4BD7FAD1D2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6DC-457D-80B2-4BD7FAD1D2D7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6DC-457D-80B2-4BD7FAD1D2D7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6DC-457D-80B2-4BD7FAD1D2D7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DC-457D-80B2-4BD7FAD1D2D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76DC-457D-80B2-4BD7FAD1D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7543768"/>
        <c:axId val="217544160"/>
      </c:barChart>
      <c:catAx>
        <c:axId val="2175437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54416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3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 paperSize="9" orientation="landscape" horizontalDpi="-4" verticalDpi="72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FEB-4BF3-8515-F3A922D365FE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FEB-4BF3-8515-F3A922D365FE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FEB-4BF3-8515-F3A922D365FE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FEB-4BF3-8515-F3A922D365FE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FEB-4BF3-8515-F3A922D365F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FEB-4BF3-8515-F3A922D365FE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FEB-4BF3-8515-F3A922D365FE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FEB-4BF3-8515-F3A922D365FE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FEB-4BF3-8515-F3A922D365FE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FEB-4BF3-8515-F3A922D365FE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EB-4BF3-8515-F3A922D365FE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EB-4BF3-8515-F3A922D365FE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EB-4BF3-8515-F3A922D365FE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EB-4BF3-8515-F3A922D365FE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EB-4BF3-8515-F3A922D365FE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EB-4BF3-8515-F3A922D365FE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EB-4BF3-8515-F3A922D365FE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EB-4BF3-8515-F3A922D365FE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EB-4BF3-8515-F3A922D365FE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EB-4BF3-8515-F3A922D365F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987.21699999999805</c:v>
              </c:pt>
              <c:pt idx="2">
                <c:v>1639.9549999999799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319.49099999999601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BFEB-4BF3-8515-F3A922D36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 paperSize="268" orientation="landscape" horizontalDpi="-3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ECE-4072-8444-4F86F5AE0EAF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ECE-4072-8444-4F86F5AE0EAF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5ECE-4072-8444-4F86F5AE0E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5ECE-4072-8444-4F86F5AE0EAF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5ECE-4072-8444-4F86F5AE0EAF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5ECE-4072-8444-4F86F5AE0EAF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CE-4072-8444-4F86F5AE0EAF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5ECE-4072-8444-4F86F5AE0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7545336"/>
        <c:axId val="217545728"/>
      </c:barChart>
      <c:catAx>
        <c:axId val="2175453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54572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5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B91-4CDA-A4D8-6BCEC00AD688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B91-4CDA-A4D8-6BCEC00AD688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B91-4CDA-A4D8-6BCEC00AD688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B91-4CDA-A4D8-6BCEC00AD688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B91-4CDA-A4D8-6BCEC00AD68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B91-4CDA-A4D8-6BCEC00AD688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B91-4CDA-A4D8-6BCEC00AD688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B91-4CDA-A4D8-6BCEC00AD68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B91-4CDA-A4D8-6BCEC00AD68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B91-4CDA-A4D8-6BCEC00AD688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91-4CDA-A4D8-6BCEC00AD688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91-4CDA-A4D8-6BCEC00AD688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91-4CDA-A4D8-6BCEC00AD688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91-4CDA-A4D8-6BCEC00AD688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91-4CDA-A4D8-6BCEC00AD688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91-4CDA-A4D8-6BCEC00AD688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91-4CDA-A4D8-6BCEC00AD688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91-4CDA-A4D8-6BCEC00AD688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91-4CDA-A4D8-6BCEC00AD688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91-4CDA-A4D8-6BCEC00AD6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987.21699999999805</c:v>
              </c:pt>
              <c:pt idx="2">
                <c:v>1639.9549999999799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319.49099999999601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2B91-4CDA-A4D8-6BCEC00AD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296-41F2-BD75-9241B5B563D3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296-41F2-BD75-9241B5B563D3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1296-41F2-BD75-9241B5B563D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1296-41F2-BD75-9241B5B563D3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1296-41F2-BD75-9241B5B563D3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1296-41F2-BD75-9241B5B563D3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96-41F2-BD75-9241B5B563D3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1296-41F2-BD75-9241B5B56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7546904"/>
        <c:axId val="217547296"/>
      </c:barChart>
      <c:catAx>
        <c:axId val="2175469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54729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6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" r="0.750000000000006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DD3-49AE-AC8B-33E67A5B0654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DD3-49AE-AC8B-33E67A5B0654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DD3-49AE-AC8B-33E67A5B0654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DD3-49AE-AC8B-33E67A5B0654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DD3-49AE-AC8B-33E67A5B065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DD3-49AE-AC8B-33E67A5B0654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DD3-49AE-AC8B-33E67A5B0654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DD3-49AE-AC8B-33E67A5B065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DD3-49AE-AC8B-33E67A5B065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DD3-49AE-AC8B-33E67A5B0654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3-49AE-AC8B-33E67A5B0654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3-49AE-AC8B-33E67A5B0654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3-49AE-AC8B-33E67A5B0654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D3-49AE-AC8B-33E67A5B0654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D3-49AE-AC8B-33E67A5B0654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D3-49AE-AC8B-33E67A5B0654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D3-49AE-AC8B-33E67A5B0654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D3-49AE-AC8B-33E67A5B0654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D3-49AE-AC8B-33E67A5B0654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D3-49AE-AC8B-33E67A5B06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4DD3-49AE-AC8B-33E67A5B0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" r="0.750000000000006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8F2-4F15-BF92-3874A25B72B7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8F2-4F15-BF92-3874A25B72B7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8F2-4F15-BF92-3874A25B72B7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8F2-4F15-BF92-3874A25B72B7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8F2-4F15-BF92-3874A25B72B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8F2-4F15-BF92-3874A25B72B7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8F2-4F15-BF92-3874A25B72B7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8F2-4F15-BF92-3874A25B72B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8F2-4F15-BF92-3874A25B72B7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8F2-4F15-BF92-3874A25B72B7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F2-4F15-BF92-3874A25B72B7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F2-4F15-BF92-3874A25B72B7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F2-4F15-BF92-3874A25B72B7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F2-4F15-BF92-3874A25B72B7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F2-4F15-BF92-3874A25B72B7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F2-4F15-BF92-3874A25B72B7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F2-4F15-BF92-3874A25B72B7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F2-4F15-BF92-3874A25B72B7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F2-4F15-BF92-3874A25B72B7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F2-4F15-BF92-3874A25B72B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1639.9549999999599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88F2-4F15-BF92-3874A25B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1FC-4CE1-AEDD-FF90ADE6474A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1FC-4CE1-AEDD-FF90ADE6474A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1FC-4CE1-AEDD-FF90ADE6474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D1FC-4CE1-AEDD-FF90ADE6474A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D1FC-4CE1-AEDD-FF90ADE6474A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D1FC-4CE1-AEDD-FF90ADE6474A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FC-4CE1-AEDD-FF90ADE6474A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D1FC-4CE1-AEDD-FF90ADE64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7548472"/>
        <c:axId val="217548864"/>
      </c:barChart>
      <c:catAx>
        <c:axId val="21754847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54886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8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22" r="0.75000000000000622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8D2-4F1B-B3EB-FF0ABD7A044B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8D2-4F1B-B3EB-FF0ABD7A044B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8D2-4F1B-B3EB-FF0ABD7A044B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8D2-4F1B-B3EB-FF0ABD7A044B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8D2-4F1B-B3EB-FF0ABD7A044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8D2-4F1B-B3EB-FF0ABD7A044B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8D2-4F1B-B3EB-FF0ABD7A044B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8D2-4F1B-B3EB-FF0ABD7A044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8D2-4F1B-B3EB-FF0ABD7A044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8D2-4F1B-B3EB-FF0ABD7A044B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D2-4F1B-B3EB-FF0ABD7A044B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2-4F1B-B3EB-FF0ABD7A044B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2-4F1B-B3EB-FF0ABD7A044B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D2-4F1B-B3EB-FF0ABD7A044B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D2-4F1B-B3EB-FF0ABD7A044B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D2-4F1B-B3EB-FF0ABD7A044B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D2-4F1B-B3EB-FF0ABD7A044B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D2-4F1B-B3EB-FF0ABD7A044B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D2-4F1B-B3EB-FF0ABD7A044B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D2-4F1B-B3EB-FF0ABD7A044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B8D2-4F1B-B3EB-FF0ABD7A0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22" r="0.75000000000000622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Gráfico n.° 06</a:t>
            </a:r>
          </a:p>
          <a:p>
            <a:pPr>
              <a:defRPr/>
            </a:pP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Producción de parquet por departamento (m3), año 2017</a:t>
            </a:r>
          </a:p>
        </c:rich>
      </c:tx>
      <c:overlay val="0"/>
    </c:title>
    <c:autoTitleDeleted val="0"/>
    <c:view3D>
      <c:rotX val="40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8055468066491686E-2"/>
          <c:y val="0.11481208002526655"/>
          <c:w val="0.89944461942257214"/>
          <c:h val="0.88348395181692962"/>
        </c:manualLayout>
      </c:layout>
      <c:pie3DChart>
        <c:varyColors val="1"/>
        <c:ser>
          <c:idx val="0"/>
          <c:order val="0"/>
          <c:spPr>
            <a:ln>
              <a:noFill/>
            </a:ln>
          </c:spPr>
          <c:explosion val="5"/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947-4D11-BF95-3C0F9E796A67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947-4D11-BF95-3C0F9E796A67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947-4D11-BF95-3C0F9E796A67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947-4D11-BF95-3C0F9E796A67}"/>
              </c:ext>
            </c:extLst>
          </c:dPt>
          <c:dPt>
            <c:idx val="4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947-4D11-BF95-3C0F9E796A67}"/>
              </c:ext>
            </c:extLst>
          </c:dPt>
          <c:dPt>
            <c:idx val="5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947-4D11-BF95-3C0F9E796A67}"/>
              </c:ext>
            </c:extLst>
          </c:dPt>
          <c:dLbls>
            <c:dLbl>
              <c:idx val="0"/>
              <c:layout>
                <c:manualLayout>
                  <c:x val="-0.21686036745406825"/>
                  <c:y val="-9.7263153309155859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47-4D11-BF95-3C0F9E796A67}"/>
                </c:ext>
              </c:extLst>
            </c:dLbl>
            <c:dLbl>
              <c:idx val="1"/>
              <c:layout>
                <c:manualLayout>
                  <c:x val="9.0869116360454943E-2"/>
                  <c:y val="-1.66667755742150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47-4D11-BF95-3C0F9E796A67}"/>
                </c:ext>
              </c:extLst>
            </c:dLbl>
            <c:dLbl>
              <c:idx val="2"/>
              <c:layout>
                <c:manualLayout>
                  <c:x val="-0.13544759405074366"/>
                  <c:y val="5.86846146306400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47-4D11-BF95-3C0F9E796A67}"/>
                </c:ext>
              </c:extLst>
            </c:dLbl>
            <c:dLbl>
              <c:idx val="3"/>
              <c:layout>
                <c:manualLayout>
                  <c:x val="-4.4596850393700788E-2"/>
                  <c:y val="0.1103259424658621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47-4D11-BF95-3C0F9E796A67}"/>
                </c:ext>
              </c:extLst>
            </c:dLbl>
            <c:dLbl>
              <c:idx val="4"/>
              <c:layout>
                <c:manualLayout>
                  <c:x val="-7.9160104986876645E-2"/>
                  <c:y val="8.26998123819035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47-4D11-BF95-3C0F9E796A67}"/>
                </c:ext>
              </c:extLst>
            </c:dLbl>
            <c:dLbl>
              <c:idx val="5"/>
              <c:layout>
                <c:manualLayout>
                  <c:x val="-0.10283219597550307"/>
                  <c:y val="7.894388780500187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47-4D11-BF95-3C0F9E796A6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accent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PARQUET!$K$25:$K$27</c:f>
              <c:strCache>
                <c:ptCount val="3"/>
                <c:pt idx="0">
                  <c:v>Junín</c:v>
                </c:pt>
                <c:pt idx="1">
                  <c:v>Loreto</c:v>
                </c:pt>
                <c:pt idx="2">
                  <c:v>Ucayali</c:v>
                </c:pt>
              </c:strCache>
            </c:strRef>
          </c:cat>
          <c:val>
            <c:numRef>
              <c:f>PARQUET!$L$25:$L$27</c:f>
              <c:numCache>
                <c:formatCode>#,##0</c:formatCode>
                <c:ptCount val="3"/>
                <c:pt idx="0">
                  <c:v>291.10242857142845</c:v>
                </c:pt>
                <c:pt idx="1">
                  <c:v>2804.3680856168071</c:v>
                </c:pt>
                <c:pt idx="2">
                  <c:v>9773.0871197881734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47-4D11-BF95-3C0F9E796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91A-4750-B985-FEB49A7EB631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91A-4750-B985-FEB49A7EB631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C91A-4750-B985-FEB49A7EB6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91A-4750-B985-FEB49A7EB631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C91A-4750-B985-FEB49A7EB631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C91A-4750-B985-FEB49A7EB631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A-4750-B985-FEB49A7EB631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C91A-4750-B985-FEB49A7EB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4622592"/>
        <c:axId val="244622984"/>
      </c:barChart>
      <c:catAx>
        <c:axId val="2446225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622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62298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622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9" orientation="landscape" horizontalDpi="-4" verticalDpi="72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F31-4E03-AD28-14C940C92559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F31-4E03-AD28-14C940C92559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F31-4E03-AD28-14C940C92559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F31-4E03-AD28-14C940C92559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F31-4E03-AD28-14C940C9255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F31-4E03-AD28-14C940C92559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F31-4E03-AD28-14C940C92559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F31-4E03-AD28-14C940C9255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F31-4E03-AD28-14C940C92559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AF31-4E03-AD28-14C940C92559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31-4E03-AD28-14C940C92559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1-4E03-AD28-14C940C92559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31-4E03-AD28-14C940C92559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31-4E03-AD28-14C940C92559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31-4E03-AD28-14C940C92559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31-4E03-AD28-14C940C92559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31-4E03-AD28-14C940C92559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31-4E03-AD28-14C940C92559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31-4E03-AD28-14C940C92559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31-4E03-AD28-14C940C9255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987.21699999999896</c:v>
              </c:pt>
              <c:pt idx="2">
                <c:v>1639.9549999999899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319.49099999999697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AF31-4E03-AD28-14C940C92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268" orientation="landscape" horizontalDpi="-3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D3C-4E57-93AE-F1CC8C61E4C1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D3C-4E57-93AE-F1CC8C61E4C1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3D3C-4E57-93AE-F1CC8C61E4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3D3C-4E57-93AE-F1CC8C61E4C1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3D3C-4E57-93AE-F1CC8C61E4C1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3D3C-4E57-93AE-F1CC8C61E4C1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3C-4E57-93AE-F1CC8C61E4C1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3D3C-4E57-93AE-F1CC8C61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4624160"/>
        <c:axId val="244624552"/>
      </c:barChart>
      <c:catAx>
        <c:axId val="24462416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62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62455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624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C71-4219-B770-0C250FAEE362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C71-4219-B770-0C250FAEE362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C71-4219-B770-0C250FAEE362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C71-4219-B770-0C250FAEE362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C71-4219-B770-0C250FAEE36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C71-4219-B770-0C250FAEE362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C71-4219-B770-0C250FAEE362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C71-4219-B770-0C250FAEE362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C71-4219-B770-0C250FAEE36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C71-4219-B770-0C250FAEE362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71-4219-B770-0C250FAEE362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71-4219-B770-0C250FAEE362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71-4219-B770-0C250FAEE362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71-4219-B770-0C250FAEE362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71-4219-B770-0C250FAEE362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71-4219-B770-0C250FAEE362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71-4219-B770-0C250FAEE362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71-4219-B770-0C250FAEE362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71-4219-B770-0C250FAEE362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71-4219-B770-0C250FAEE36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987.21699999999896</c:v>
              </c:pt>
              <c:pt idx="2">
                <c:v>1639.9549999999899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319.49099999999697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FC71-4219-B770-0C250FAEE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64B-4CEB-B1A9-8034444DF215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64B-4CEB-B1A9-8034444DF215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764B-4CEB-B1A9-8034444DF2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64B-4CEB-B1A9-8034444DF215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64B-4CEB-B1A9-8034444DF215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64B-4CEB-B1A9-8034444DF215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4B-4CEB-B1A9-8034444DF215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764B-4CEB-B1A9-8034444DF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4625728"/>
        <c:axId val="244626120"/>
      </c:barChart>
      <c:catAx>
        <c:axId val="244625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626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62612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625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44" r="0.75000000000000644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F76-43A4-9854-D54578F7076C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F76-43A4-9854-D54578F7076C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F76-43A4-9854-D54578F7076C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F76-43A4-9854-D54578F7076C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F76-43A4-9854-D54578F7076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F76-43A4-9854-D54578F7076C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F76-43A4-9854-D54578F7076C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F76-43A4-9854-D54578F7076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F76-43A4-9854-D54578F7076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F76-43A4-9854-D54578F7076C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76-43A4-9854-D54578F7076C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76-43A4-9854-D54578F7076C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76-43A4-9854-D54578F7076C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76-43A4-9854-D54578F7076C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76-43A4-9854-D54578F7076C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76-43A4-9854-D54578F7076C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76-43A4-9854-D54578F7076C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76-43A4-9854-D54578F7076C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76-43A4-9854-D54578F7076C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76-43A4-9854-D54578F7076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1F76-43A4-9854-D54578F7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44" r="0.75000000000000644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365-453D-960E-483344B12B4D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365-453D-960E-483344B12B4D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6365-453D-960E-483344B12B4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6365-453D-960E-483344B12B4D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6365-453D-960E-483344B12B4D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6365-453D-960E-483344B12B4D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65-453D-960E-483344B12B4D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6365-453D-960E-483344B1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4627296"/>
        <c:axId val="244627688"/>
      </c:barChart>
      <c:catAx>
        <c:axId val="2446272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627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62768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627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EB6-4ACC-8D1A-50099773AE9E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EB6-4ACC-8D1A-50099773AE9E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1EB6-4ACC-8D1A-50099773AE9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1EB6-4ACC-8D1A-50099773AE9E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1EB6-4ACC-8D1A-50099773AE9E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1EB6-4ACC-8D1A-50099773AE9E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B6-4ACC-8D1A-50099773AE9E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1EB6-4ACC-8D1A-50099773A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3601848"/>
        <c:axId val="213602240"/>
      </c:barChart>
      <c:catAx>
        <c:axId val="2136018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60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360224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601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9" orientation="landscape" horizontalDpi="-4" verticalDpi="72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9B5-48A4-A765-62C9B5564460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9B5-48A4-A765-62C9B5564460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9B5-48A4-A765-62C9B5564460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9B5-48A4-A765-62C9B5564460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9B5-48A4-A765-62C9B556446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9B5-48A4-A765-62C9B5564460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9B5-48A4-A765-62C9B5564460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9B5-48A4-A765-62C9B556446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9B5-48A4-A765-62C9B556446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9B5-48A4-A765-62C9B5564460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5-48A4-A765-62C9B5564460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5-48A4-A765-62C9B5564460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5-48A4-A765-62C9B5564460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5-48A4-A765-62C9B5564460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5-48A4-A765-62C9B5564460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5-48A4-A765-62C9B5564460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5-48A4-A765-62C9B5564460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B5-48A4-A765-62C9B5564460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B5-48A4-A765-62C9B5564460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B5-48A4-A765-62C9B556446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79B5-48A4-A765-62C9B556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Grafico n.° 07</a:t>
            </a:r>
          </a:p>
          <a:p>
            <a:pPr>
              <a:defRPr/>
            </a:pP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Producción de parquet por especie (%), año 2017</a:t>
            </a:r>
          </a:p>
        </c:rich>
      </c:tx>
      <c:overlay val="0"/>
    </c:title>
    <c:autoTitleDeleted val="0"/>
    <c:view3D>
      <c:rotX val="30"/>
      <c:rotY val="22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3474252703585036E-2"/>
          <c:y val="9.9815484437835833E-2"/>
          <c:w val="0.83511955260534476"/>
          <c:h val="0.82317292538095088"/>
        </c:manualLayout>
      </c:layout>
      <c:pie3DChart>
        <c:varyColors val="1"/>
        <c:ser>
          <c:idx val="0"/>
          <c:order val="0"/>
          <c:spPr>
            <a:ln>
              <a:noFill/>
            </a:ln>
          </c:spPr>
          <c:explosion val="10"/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BE3-4935-A485-FFC7CAE5B552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BE3-4935-A485-FFC7CAE5B552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BE3-4935-A485-FFC7CAE5B552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BE3-4935-A485-FFC7CAE5B552}"/>
              </c:ext>
            </c:extLst>
          </c:dPt>
          <c:dPt>
            <c:idx val="4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BE3-4935-A485-FFC7CAE5B552}"/>
              </c:ext>
            </c:extLst>
          </c:dPt>
          <c:dPt>
            <c:idx val="5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BE3-4935-A485-FFC7CAE5B55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0BE3-4935-A485-FFC7CAE5B55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F-0BE3-4935-A485-FFC7CAE5B55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1-0BE3-4935-A485-FFC7CAE5B55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3-0BE3-4935-A485-FFC7CAE5B552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5-0BE3-4935-A485-FFC7CAE5B552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0BE3-4935-A485-FFC7CAE5B552}"/>
              </c:ext>
            </c:extLst>
          </c:dPt>
          <c:dLbls>
            <c:dLbl>
              <c:idx val="0"/>
              <c:layout>
                <c:manualLayout>
                  <c:x val="-0.1669931291537487"/>
                  <c:y val="-1.06976220247147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E3-4935-A485-FFC7CAE5B552}"/>
                </c:ext>
              </c:extLst>
            </c:dLbl>
            <c:dLbl>
              <c:idx val="1"/>
              <c:layout>
                <c:manualLayout>
                  <c:x val="3.2861065348709501E-2"/>
                  <c:y val="9.43534633278137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3-4935-A485-FFC7CAE5B552}"/>
                </c:ext>
              </c:extLst>
            </c:dLbl>
            <c:dLbl>
              <c:idx val="2"/>
              <c:layout>
                <c:manualLayout>
                  <c:x val="0.12670757176769715"/>
                  <c:y val="6.00020276435401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3-4935-A485-FFC7CAE5B552}"/>
                </c:ext>
              </c:extLst>
            </c:dLbl>
            <c:dLbl>
              <c:idx val="3"/>
              <c:layout>
                <c:manualLayout>
                  <c:x val="0.24223810573925375"/>
                  <c:y val="8.494992846924177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5590421460908825E-2"/>
                      <c:h val="7.0446419519448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BE3-4935-A485-FFC7CAE5B552}"/>
                </c:ext>
              </c:extLst>
            </c:dLbl>
            <c:dLbl>
              <c:idx val="4"/>
              <c:layout>
                <c:manualLayout>
                  <c:x val="0.15968348272775623"/>
                  <c:y val="0.1046991765514289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966501922020873E-2"/>
                      <c:h val="6.446351931330472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BE3-4935-A485-FFC7CAE5B552}"/>
                </c:ext>
              </c:extLst>
            </c:dLbl>
            <c:dLbl>
              <c:idx val="5"/>
              <c:layout>
                <c:manualLayout>
                  <c:x val="9.4385450583092223E-2"/>
                  <c:y val="0.1476786860869858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E3-4935-A485-FFC7CAE5B552}"/>
                </c:ext>
              </c:extLst>
            </c:dLbl>
            <c:dLbl>
              <c:idx val="6"/>
              <c:layout>
                <c:manualLayout>
                  <c:x val="-5.2963025420833941E-2"/>
                  <c:y val="0.1498428576256293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E3-4935-A485-FFC7CAE5B552}"/>
                </c:ext>
              </c:extLst>
            </c:dLbl>
            <c:dLbl>
              <c:idx val="7"/>
              <c:layout>
                <c:manualLayout>
                  <c:x val="-0.13921536578932575"/>
                  <c:y val="8.92692597974608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E3-4935-A485-FFC7CAE5B552}"/>
                </c:ext>
              </c:extLst>
            </c:dLbl>
            <c:dLbl>
              <c:idx val="8"/>
              <c:layout>
                <c:manualLayout>
                  <c:x val="-0.13149493875044863"/>
                  <c:y val="2.2328185371678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E3-4935-A485-FFC7CAE5B552}"/>
                </c:ext>
              </c:extLst>
            </c:dLbl>
            <c:dLbl>
              <c:idx val="9"/>
              <c:layout>
                <c:manualLayout>
                  <c:x val="-7.8213320534274239E-2"/>
                  <c:y val="-5.07600283870095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E3-4935-A485-FFC7CAE5B55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accent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'PARQUET X SP'!$G$9:$G$18</c:f>
              <c:strCache>
                <c:ptCount val="10"/>
                <c:pt idx="0">
                  <c:v>Shihuahuaco</c:v>
                </c:pt>
                <c:pt idx="1">
                  <c:v>Estoraque</c:v>
                </c:pt>
                <c:pt idx="2">
                  <c:v>Capirona</c:v>
                </c:pt>
                <c:pt idx="3">
                  <c:v>Quinilla</c:v>
                </c:pt>
                <c:pt idx="4">
                  <c:v>Ana caspi</c:v>
                </c:pt>
                <c:pt idx="5">
                  <c:v>Quina Quina </c:v>
                </c:pt>
                <c:pt idx="6">
                  <c:v>Aguano masha</c:v>
                </c:pt>
                <c:pt idx="7">
                  <c:v>Huayruro</c:v>
                </c:pt>
                <c:pt idx="8">
                  <c:v>Tahuari</c:v>
                </c:pt>
                <c:pt idx="9">
                  <c:v>Otras especies</c:v>
                </c:pt>
              </c:strCache>
            </c:strRef>
          </c:cat>
          <c:val>
            <c:numRef>
              <c:f>'PARQUET X SP'!$H$9:$H$18</c:f>
              <c:numCache>
                <c:formatCode>General</c:formatCode>
                <c:ptCount val="10"/>
                <c:pt idx="0">
                  <c:v>9419.647035714288</c:v>
                </c:pt>
                <c:pt idx="1">
                  <c:v>1353.267107142857</c:v>
                </c:pt>
                <c:pt idx="2">
                  <c:v>1034.0942739726024</c:v>
                </c:pt>
                <c:pt idx="3">
                  <c:v>294.51110571428563</c:v>
                </c:pt>
                <c:pt idx="4">
                  <c:v>272.42459164420484</c:v>
                </c:pt>
                <c:pt idx="5">
                  <c:v>177.28185714285706</c:v>
                </c:pt>
                <c:pt idx="6">
                  <c:v>106.26403278688508</c:v>
                </c:pt>
                <c:pt idx="7">
                  <c:v>105.6188108108108</c:v>
                </c:pt>
                <c:pt idx="8">
                  <c:v>59.4420619047619</c:v>
                </c:pt>
                <c:pt idx="9">
                  <c:v>46.006757142857168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BE3-4935-A485-FFC7CAE5B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9525"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D4B-421A-88F0-531A6728AD1A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D4B-421A-88F0-531A6728AD1A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6D4B-421A-88F0-531A6728AD1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6D4B-421A-88F0-531A6728AD1A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6D4B-421A-88F0-531A6728AD1A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6D4B-421A-88F0-531A6728AD1A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4B-421A-88F0-531A6728AD1A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6D4B-421A-88F0-531A6728A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5483696"/>
        <c:axId val="245484088"/>
      </c:barChart>
      <c:catAx>
        <c:axId val="2454836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5484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8408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548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2A5-4A01-BEB8-8A3A04E49F0E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2A5-4A01-BEB8-8A3A04E49F0E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2A5-4A01-BEB8-8A3A04E49F0E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2A5-4A01-BEB8-8A3A04E49F0E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2A5-4A01-BEB8-8A3A04E49F0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2A5-4A01-BEB8-8A3A04E49F0E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2A5-4A01-BEB8-8A3A04E49F0E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2A5-4A01-BEB8-8A3A04E49F0E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2A5-4A01-BEB8-8A3A04E49F0E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2A5-4A01-BEB8-8A3A04E49F0E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A5-4A01-BEB8-8A3A04E49F0E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A5-4A01-BEB8-8A3A04E49F0E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A5-4A01-BEB8-8A3A04E49F0E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A5-4A01-BEB8-8A3A04E49F0E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A5-4A01-BEB8-8A3A04E49F0E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A5-4A01-BEB8-8A3A04E49F0E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A5-4A01-BEB8-8A3A04E49F0E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A5-4A01-BEB8-8A3A04E49F0E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A5-4A01-BEB8-8A3A04E49F0E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A5-4A01-BEB8-8A3A04E49F0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82A5-4A01-BEB8-8A3A04E49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487-49D4-8DB2-A1E952D29A37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487-49D4-8DB2-A1E952D29A37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9487-49D4-8DB2-A1E952D29A3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9487-49D4-8DB2-A1E952D29A37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9487-49D4-8DB2-A1E952D29A37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9487-49D4-8DB2-A1E952D29A37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87-49D4-8DB2-A1E952D29A3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9487-49D4-8DB2-A1E952D29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5485264"/>
        <c:axId val="245485656"/>
      </c:barChart>
      <c:catAx>
        <c:axId val="2454852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548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8565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548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88" r="0.75000000000000688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152-4E1A-8A2E-7985B1B4B176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152-4E1A-8A2E-7985B1B4B17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152-4E1A-8A2E-7985B1B4B17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152-4E1A-8A2E-7985B1B4B176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152-4E1A-8A2E-7985B1B4B17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152-4E1A-8A2E-7985B1B4B176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152-4E1A-8A2E-7985B1B4B176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152-4E1A-8A2E-7985B1B4B17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152-4E1A-8A2E-7985B1B4B17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5152-4E1A-8A2E-7985B1B4B176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2-4E1A-8A2E-7985B1B4B176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2-4E1A-8A2E-7985B1B4B176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2-4E1A-8A2E-7985B1B4B176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52-4E1A-8A2E-7985B1B4B176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52-4E1A-8A2E-7985B1B4B176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52-4E1A-8A2E-7985B1B4B176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52-4E1A-8A2E-7985B1B4B176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52-4E1A-8A2E-7985B1B4B176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52-4E1A-8A2E-7985B1B4B176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52-4E1A-8A2E-7985B1B4B17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5152-4E1A-8A2E-7985B1B4B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88" r="0.75000000000000688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Gráfico N.° 08</a:t>
            </a:r>
          </a:p>
          <a:p>
            <a:pPr>
              <a:defRPr sz="8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Producción de madera laminada/chapas decorativas por departamento (m</a:t>
            </a:r>
            <a:r>
              <a:rPr lang="en-US" sz="1000" b="1" baseline="300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</a:t>
            </a: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),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año 2017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2008330284015703"/>
          <c:y val="2.7777777777777776E-2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222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9550959744489772E-2"/>
          <c:y val="0.19611018037638911"/>
          <c:w val="0.82451253834234572"/>
          <c:h val="0.71199949740325008"/>
        </c:manualLayout>
      </c:layout>
      <c:pie3DChart>
        <c:varyColors val="1"/>
        <c:ser>
          <c:idx val="0"/>
          <c:order val="0"/>
          <c:spPr>
            <a:ln>
              <a:noFill/>
            </a:ln>
            <a:scene3d>
              <a:camera prst="orthographicFront"/>
              <a:lightRig rig="threePt" dir="t"/>
            </a:scene3d>
            <a:sp3d>
              <a:bevelT w="0"/>
              <a:bevelB w="19050"/>
            </a:sp3d>
          </c:spPr>
          <c:explosion val="3"/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/>
              </a:sp3d>
            </c:spPr>
            <c:extLst>
              <c:ext xmlns:c16="http://schemas.microsoft.com/office/drawing/2014/chart" uri="{C3380CC4-5D6E-409C-BE32-E72D297353CC}">
                <c16:uniqueId val="{00000001-C32E-40A9-B644-F521AC75AD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/>
              </a:sp3d>
            </c:spPr>
            <c:extLst>
              <c:ext xmlns:c16="http://schemas.microsoft.com/office/drawing/2014/chart" uri="{C3380CC4-5D6E-409C-BE32-E72D297353CC}">
                <c16:uniqueId val="{00000003-C32E-40A9-B644-F521AC75AD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/>
              </a:sp3d>
            </c:spPr>
            <c:extLst>
              <c:ext xmlns:c16="http://schemas.microsoft.com/office/drawing/2014/chart" uri="{C3380CC4-5D6E-409C-BE32-E72D297353CC}">
                <c16:uniqueId val="{00000005-C32E-40A9-B644-F521AC75ADBD}"/>
              </c:ext>
            </c:extLst>
          </c:dPt>
          <c:dLbls>
            <c:dLbl>
              <c:idx val="0"/>
              <c:layout>
                <c:manualLayout>
                  <c:x val="-4.9529591933538425E-2"/>
                  <c:y val="-4.291143128385550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2E-40A9-B644-F521AC75ADBD}"/>
                </c:ext>
              </c:extLst>
            </c:dLbl>
            <c:dLbl>
              <c:idx val="1"/>
              <c:layout>
                <c:manualLayout>
                  <c:x val="6.0484547865251787E-2"/>
                  <c:y val="0.123567320042441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2E-40A9-B644-F521AC75ADBD}"/>
                </c:ext>
              </c:extLst>
            </c:dLbl>
            <c:dLbl>
              <c:idx val="2"/>
              <c:layout>
                <c:manualLayout>
                  <c:x val="-0.11407574053243348"/>
                  <c:y val="4.751074998603897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E-40A9-B644-F521AC75ADBD}"/>
                </c:ext>
              </c:extLst>
            </c:dLbl>
            <c:dLbl>
              <c:idx val="3"/>
              <c:layout>
                <c:manualLayout>
                  <c:x val="6.0900791015580887E-2"/>
                  <c:y val="7.006014873140857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E-40A9-B644-F521AC75A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>
                  <a:solidFill>
                    <a:schemeClr val="accent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MADERA.LAMINADA!$H$8:$H$12</c:f>
              <c:strCache>
                <c:ptCount val="3"/>
                <c:pt idx="0">
                  <c:v>Ucayali</c:v>
                </c:pt>
                <c:pt idx="1">
                  <c:v>Loreto</c:v>
                </c:pt>
                <c:pt idx="2">
                  <c:v>San Martín</c:v>
                </c:pt>
              </c:strCache>
            </c:strRef>
          </c:cat>
          <c:val>
            <c:numRef>
              <c:f>MADERA.LAMINADA!$I$8:$I$12</c:f>
              <c:numCache>
                <c:formatCode>#,##0</c:formatCode>
                <c:ptCount val="5"/>
                <c:pt idx="0">
                  <c:v>2247.7045111111102</c:v>
                </c:pt>
                <c:pt idx="1">
                  <c:v>2228.9850247252748</c:v>
                </c:pt>
                <c:pt idx="2">
                  <c:v>465.01128553745104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2E-40A9-B644-F521AC75A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9525"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Gráfico n.° 09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Producción de madera laminada/chapas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decorativas por especie (m</a:t>
            </a:r>
            <a:r>
              <a:rPr lang="en-US" sz="1000" b="1" baseline="300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), año 2017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0977264910851661"/>
          <c:y val="7.2656006104963736E-3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7097655896461217E-2"/>
          <c:y val="0.18196584457779783"/>
          <c:w val="0.90948284912661781"/>
          <c:h val="0.81636195413459922"/>
        </c:manualLayout>
      </c:layout>
      <c:pie3DChart>
        <c:varyColors val="1"/>
        <c:ser>
          <c:idx val="0"/>
          <c:order val="0"/>
          <c:spPr>
            <a:ln>
              <a:noFill/>
            </a:ln>
            <a:scene3d>
              <a:camera prst="orthographicFront"/>
              <a:lightRig rig="threePt" dir="t"/>
            </a:scene3d>
            <a:sp3d>
              <a:bevelT w="0"/>
              <a:bevelB w="19050" h="0"/>
            </a:sp3d>
          </c:spPr>
          <c:explosion val="9"/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1-0431-44DD-B17E-0E9D15A6E2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3-0431-44DD-B17E-0E9D15A6E2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5-0431-44DD-B17E-0E9D15A6E2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7-0431-44DD-B17E-0E9D15A6E2A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9-0431-44DD-B17E-0E9D15A6E2A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B-0431-44DD-B17E-0E9D15A6E2A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D-0431-44DD-B17E-0E9D15A6E2A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F-0431-44DD-B17E-0E9D15A6E2A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11-0431-44DD-B17E-0E9D15A6E2A9}"/>
              </c:ext>
            </c:extLst>
          </c:dPt>
          <c:dLbls>
            <c:dLbl>
              <c:idx val="0"/>
              <c:layout>
                <c:manualLayout>
                  <c:x val="0.2012616526382478"/>
                  <c:y val="2.823222639985799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1-44DD-B17E-0E9D15A6E2A9}"/>
                </c:ext>
              </c:extLst>
            </c:dLbl>
            <c:dLbl>
              <c:idx val="1"/>
              <c:layout>
                <c:manualLayout>
                  <c:x val="-6.8965517241379309E-3"/>
                  <c:y val="-5.871957635251540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1-44DD-B17E-0E9D15A6E2A9}"/>
                </c:ext>
              </c:extLst>
            </c:dLbl>
            <c:dLbl>
              <c:idx val="2"/>
              <c:layout>
                <c:manualLayout>
                  <c:x val="-0.10112643678160919"/>
                  <c:y val="-7.694312440019890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31-44DD-B17E-0E9D15A6E2A9}"/>
                </c:ext>
              </c:extLst>
            </c:dLbl>
            <c:dLbl>
              <c:idx val="3"/>
              <c:layout>
                <c:manualLayout>
                  <c:x val="-0.20197592542311527"/>
                  <c:y val="-8.912532267862746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31-44DD-B17E-0E9D15A6E2A9}"/>
                </c:ext>
              </c:extLst>
            </c:dLbl>
            <c:dLbl>
              <c:idx val="4"/>
              <c:layout>
                <c:manualLayout>
                  <c:x val="-0.15213829305819532"/>
                  <c:y val="-9.502792327170557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31-44DD-B17E-0E9D15A6E2A9}"/>
                </c:ext>
              </c:extLst>
            </c:dLbl>
            <c:dLbl>
              <c:idx val="5"/>
              <c:layout>
                <c:manualLayout>
                  <c:x val="2.1422029142908861E-2"/>
                  <c:y val="-9.697734919698916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31-44DD-B17E-0E9D15A6E2A9}"/>
                </c:ext>
              </c:extLst>
            </c:dLbl>
            <c:dLbl>
              <c:idx val="6"/>
              <c:layout>
                <c:manualLayout>
                  <c:x val="0.13631061634537062"/>
                  <c:y val="-7.05331600201556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31-44DD-B17E-0E9D15A6E2A9}"/>
                </c:ext>
              </c:extLst>
            </c:dLbl>
            <c:dLbl>
              <c:idx val="7"/>
              <c:layout>
                <c:manualLayout>
                  <c:x val="7.0087609738437695E-2"/>
                  <c:y val="3.5799831188502315E-2"/>
                </c:manualLayout>
              </c:layout>
              <c:tx>
                <c:rich>
                  <a:bodyPr/>
                  <a:lstStyle/>
                  <a:p>
                    <a:fld id="{EBA64119-31F5-42D2-B13D-908D9380D8C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;</a:t>
                    </a:r>
                  </a:p>
                  <a:p>
                    <a:r>
                      <a:rPr lang="en-US" baseline="0"/>
                      <a:t> </a:t>
                    </a:r>
                    <a:fld id="{55A95CE8-E9F7-4BFC-9C55-E8669A12BD71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0431-44DD-B17E-0E9D15A6E2A9}"/>
                </c:ext>
              </c:extLst>
            </c:dLbl>
            <c:dLbl>
              <c:idx val="8"/>
              <c:layout>
                <c:manualLayout>
                  <c:x val="0.1161848131052584"/>
                  <c:y val="-5.210032770250558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31-44DD-B17E-0E9D15A6E2A9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accent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MADERA.LAMINADA!$H$32:$H$39</c:f>
              <c:strCache>
                <c:ptCount val="8"/>
                <c:pt idx="0">
                  <c:v>Lupuna</c:v>
                </c:pt>
                <c:pt idx="1">
                  <c:v>Capinuri</c:v>
                </c:pt>
                <c:pt idx="2">
                  <c:v>Cumala</c:v>
                </c:pt>
                <c:pt idx="3">
                  <c:v>Cedro de bajel</c:v>
                </c:pt>
                <c:pt idx="4">
                  <c:v>Copaiba</c:v>
                </c:pt>
                <c:pt idx="5">
                  <c:v>Panguana</c:v>
                </c:pt>
                <c:pt idx="6">
                  <c:v>Ishpingo</c:v>
                </c:pt>
                <c:pt idx="7">
                  <c:v>Otras especies</c:v>
                </c:pt>
              </c:strCache>
            </c:strRef>
          </c:cat>
          <c:val>
            <c:numRef>
              <c:f>MADERA.LAMINADA!$I$32:$I$39</c:f>
              <c:numCache>
                <c:formatCode>#,##0</c:formatCode>
                <c:ptCount val="8"/>
                <c:pt idx="0">
                  <c:v>3387.8728063492058</c:v>
                </c:pt>
                <c:pt idx="1">
                  <c:v>432.35984615384615</c:v>
                </c:pt>
                <c:pt idx="2">
                  <c:v>419.15660714285718</c:v>
                </c:pt>
                <c:pt idx="3">
                  <c:v>345.11683333333332</c:v>
                </c:pt>
                <c:pt idx="4">
                  <c:v>105.44599999999998</c:v>
                </c:pt>
                <c:pt idx="5">
                  <c:v>71.417599999999993</c:v>
                </c:pt>
                <c:pt idx="6">
                  <c:v>53.5</c:v>
                </c:pt>
                <c:pt idx="7">
                  <c:v>126.8311283945939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431-44DD-B17E-0E9D15A6E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9525"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25400">
              <a:noFill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CA2-491F-A834-1B48C342F9B1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DCA2-491F-A834-1B48C342F9B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DCA2-491F-A834-1B48C342F9B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DCA2-491F-A834-1B48C342F9B1}"/>
              </c:ext>
            </c:extLst>
          </c:dPt>
          <c:dPt>
            <c:idx val="4"/>
            <c:bubble3D val="0"/>
            <c:spPr>
              <a:pattFill prst="zigZag">
                <a:fgClr>
                  <a:srgbClr val="600080"/>
                </a:fgClr>
                <a:bgClr>
                  <a:srgbClr val="FFFFFF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DCA2-491F-A834-1B48C342F9B1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A2-491F-A834-1B48C342F9B1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A2-491F-A834-1B48C342F9B1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A2-491F-A834-1B48C342F9B1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A2-491F-A834-1B48C342F9B1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A2-491F-A834-1B48C342F9B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Lupuna</c:v>
              </c:pt>
              <c:pt idx="1">
                <c:v>Cumala</c:v>
              </c:pt>
              <c:pt idx="2">
                <c:v>Capinuri</c:v>
              </c:pt>
              <c:pt idx="3">
                <c:v>Varias</c:v>
              </c:pt>
              <c:pt idx="4">
                <c:v>Copaiba</c:v>
              </c:pt>
            </c:strLit>
          </c:cat>
          <c:val>
            <c:numLit>
              <c:formatCode>General</c:formatCode>
              <c:ptCount val="5"/>
              <c:pt idx="0">
                <c:v>45383.59</c:v>
              </c:pt>
              <c:pt idx="1">
                <c:v>1306.47</c:v>
              </c:pt>
              <c:pt idx="2">
                <c:v>301.25</c:v>
              </c:pt>
              <c:pt idx="3">
                <c:v>292.159999999999</c:v>
              </c:pt>
              <c:pt idx="4">
                <c:v>67.369999999999905</c:v>
              </c:pt>
            </c:numLit>
          </c:val>
          <c:extLst>
            <c:ext xmlns:c16="http://schemas.microsoft.com/office/drawing/2014/chart" uri="{C3380CC4-5D6E-409C-BE32-E72D297353CC}">
              <c16:uniqueId val="{00000009-DCA2-491F-A834-1B48C342F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0DF-412A-BB3B-6E315E8A4C86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0DF-412A-BB3B-6E315E8A4C86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C0DF-412A-BB3B-6E315E8A4C8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0DF-412A-BB3B-6E315E8A4C86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C0DF-412A-BB3B-6E315E8A4C86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C0DF-412A-BB3B-6E315E8A4C86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DF-412A-BB3B-6E315E8A4C86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C0DF-412A-BB3B-6E315E8A4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5488008"/>
        <c:axId val="245488400"/>
      </c:barChart>
      <c:catAx>
        <c:axId val="2454880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548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8840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5488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88" r="0.75000000000000688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DC6-4E4A-877F-8E2570AECA31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DC6-4E4A-877F-8E2570AECA3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DC6-4E4A-877F-8E2570AECA3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DC6-4E4A-877F-8E2570AECA31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DC6-4E4A-877F-8E2570AECA3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DC6-4E4A-877F-8E2570AECA31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DC6-4E4A-877F-8E2570AECA31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DC6-4E4A-877F-8E2570AECA3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DC6-4E4A-877F-8E2570AECA3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DC6-4E4A-877F-8E2570AECA31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C6-4E4A-877F-8E2570AECA31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C6-4E4A-877F-8E2570AECA31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6-4E4A-877F-8E2570AECA31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C6-4E4A-877F-8E2570AECA31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C6-4E4A-877F-8E2570AECA31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C6-4E4A-877F-8E2570AECA31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C6-4E4A-877F-8E2570AECA31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C6-4E4A-877F-8E2570AECA31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C6-4E4A-877F-8E2570AECA31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C6-4E4A-877F-8E2570AECA3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987.21699999999805</c:v>
              </c:pt>
              <c:pt idx="2">
                <c:v>1639.9549999999799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319.49099999999601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BDC6-4E4A-877F-8E2570AEC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268" orientation="landscape" horizontalDpi="-3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096-47B2-B8D7-3914B1E64AFC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096-47B2-B8D7-3914B1E64AFC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096-47B2-B8D7-3914B1E64AFC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096-47B2-B8D7-3914B1E64AFC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096-47B2-B8D7-3914B1E64AF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096-47B2-B8D7-3914B1E64AFC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096-47B2-B8D7-3914B1E64AFC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096-47B2-B8D7-3914B1E64AF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096-47B2-B8D7-3914B1E64AF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096-47B2-B8D7-3914B1E64AFC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96-47B2-B8D7-3914B1E64AFC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96-47B2-B8D7-3914B1E64AFC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96-47B2-B8D7-3914B1E64AFC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96-47B2-B8D7-3914B1E64AFC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96-47B2-B8D7-3914B1E64AFC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96-47B2-B8D7-3914B1E64AFC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96-47B2-B8D7-3914B1E64AFC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96-47B2-B8D7-3914B1E64AFC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96-47B2-B8D7-3914B1E64AFC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96-47B2-B8D7-3914B1E64AF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8096-47B2-B8D7-3914B1E64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88" r="0.75000000000000688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A8C-4AD5-ADE1-82FDBC3CD6E4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A8C-4AD5-ADE1-82FDBC3CD6E4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1A8C-4AD5-ADE1-82FDBC3CD6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1A8C-4AD5-ADE1-82FDBC3CD6E4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1A8C-4AD5-ADE1-82FDBC3CD6E4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1A8C-4AD5-ADE1-82FDBC3CD6E4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8C-4AD5-ADE1-82FDBC3CD6E4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1A8C-4AD5-ADE1-82FDBC3CD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5489576"/>
        <c:axId val="245489968"/>
      </c:barChart>
      <c:catAx>
        <c:axId val="24548957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548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8996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5489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673-4DBA-8C9D-CA3D586F7B10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673-4DBA-8C9D-CA3D586F7B10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673-4DBA-8C9D-CA3D586F7B10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673-4DBA-8C9D-CA3D586F7B10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673-4DBA-8C9D-CA3D586F7B1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673-4DBA-8C9D-CA3D586F7B10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673-4DBA-8C9D-CA3D586F7B10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673-4DBA-8C9D-CA3D586F7B1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673-4DBA-8C9D-CA3D586F7B1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673-4DBA-8C9D-CA3D586F7B10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73-4DBA-8C9D-CA3D586F7B10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73-4DBA-8C9D-CA3D586F7B10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73-4DBA-8C9D-CA3D586F7B10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73-4DBA-8C9D-CA3D586F7B10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73-4DBA-8C9D-CA3D586F7B10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73-4DBA-8C9D-CA3D586F7B10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73-4DBA-8C9D-CA3D586F7B10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73-4DBA-8C9D-CA3D586F7B10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73-4DBA-8C9D-CA3D586F7B10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73-4DBA-8C9D-CA3D586F7B1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4673-4DBA-8C9D-CA3D586F7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Gráfico n.° 10</a:t>
            </a:r>
          </a:p>
          <a:p>
            <a:pPr>
              <a:defRPr sz="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Producción de triplay por especie (m3), año 2017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20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231397519353396E-2"/>
          <c:y val="0.20410161304687216"/>
          <c:w val="0.81388888888888888"/>
          <c:h val="0.69944189268008161"/>
        </c:manualLayout>
      </c:layout>
      <c:pie3DChart>
        <c:varyColors val="1"/>
        <c:ser>
          <c:idx val="0"/>
          <c:order val="0"/>
          <c:spPr>
            <a:ln>
              <a:noFill/>
            </a:ln>
            <a:scene3d>
              <a:camera prst="orthographicFront"/>
              <a:lightRig rig="threePt" dir="t"/>
            </a:scene3d>
            <a:sp3d>
              <a:bevelT w="0"/>
            </a:sp3d>
          </c:spPr>
          <c:explosion val="3"/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</a:sp3d>
            </c:spPr>
            <c:extLst>
              <c:ext xmlns:c16="http://schemas.microsoft.com/office/drawing/2014/chart" uri="{C3380CC4-5D6E-409C-BE32-E72D297353CC}">
                <c16:uniqueId val="{00000001-3665-4C90-A05B-CF69D9F876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</a:sp3d>
            </c:spPr>
            <c:extLst>
              <c:ext xmlns:c16="http://schemas.microsoft.com/office/drawing/2014/chart" uri="{C3380CC4-5D6E-409C-BE32-E72D297353CC}">
                <c16:uniqueId val="{00000003-3665-4C90-A05B-CF69D9F876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</a:sp3d>
            </c:spPr>
            <c:extLst>
              <c:ext xmlns:c16="http://schemas.microsoft.com/office/drawing/2014/chart" uri="{C3380CC4-5D6E-409C-BE32-E72D297353CC}">
                <c16:uniqueId val="{00000005-3665-4C90-A05B-CF69D9F87636}"/>
              </c:ext>
            </c:extLst>
          </c:dPt>
          <c:dLbls>
            <c:dLbl>
              <c:idx val="0"/>
              <c:layout>
                <c:manualLayout>
                  <c:x val="9.8035570463439456E-2"/>
                  <c:y val="9.406719369659630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65-4C90-A05B-CF69D9F87636}"/>
                </c:ext>
              </c:extLst>
            </c:dLbl>
            <c:dLbl>
              <c:idx val="1"/>
              <c:layout>
                <c:manualLayout>
                  <c:x val="-0.11318856092709081"/>
                  <c:y val="-0.1024743288667863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65-4C90-A05B-CF69D9F87636}"/>
                </c:ext>
              </c:extLst>
            </c:dLbl>
            <c:dLbl>
              <c:idx val="2"/>
              <c:layout>
                <c:manualLayout>
                  <c:x val="9.683426443202979E-2"/>
                  <c:y val="-0.1381997973937468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65-4C90-A05B-CF69D9F8763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accent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TRIPLAY!$J$8:$J$10</c:f>
              <c:strCache>
                <c:ptCount val="3"/>
                <c:pt idx="0">
                  <c:v>Capinuri</c:v>
                </c:pt>
                <c:pt idx="1">
                  <c:v>Lupuna</c:v>
                </c:pt>
                <c:pt idx="2">
                  <c:v>Otras especies</c:v>
                </c:pt>
              </c:strCache>
            </c:strRef>
          </c:cat>
          <c:val>
            <c:numRef>
              <c:f>TRIPLAY!$K$8:$K$10</c:f>
              <c:numCache>
                <c:formatCode>#,##0</c:formatCode>
                <c:ptCount val="3"/>
                <c:pt idx="0">
                  <c:v>45111.022928571256</c:v>
                </c:pt>
                <c:pt idx="1">
                  <c:v>8045.7512500000084</c:v>
                </c:pt>
                <c:pt idx="2">
                  <c:v>133.25609523809521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65-4C90-A05B-CF69D9F87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9525"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D05-4351-9585-C68DB2299570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D05-4351-9585-C68DB2299570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BD05-4351-9585-C68DB229957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BD05-4351-9585-C68DB2299570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BD05-4351-9585-C68DB2299570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BD05-4351-9585-C68DB2299570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05-4351-9585-C68DB2299570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BD05-4351-9585-C68DB2299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1173752608"/>
        <c:axId val="1173764032"/>
      </c:barChart>
      <c:catAx>
        <c:axId val="11737526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7376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376403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73752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641-46C9-849C-097B2B8CC382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641-46C9-849C-097B2B8CC382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641-46C9-849C-097B2B8CC382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641-46C9-849C-097B2B8CC382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641-46C9-849C-097B2B8CC38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641-46C9-849C-097B2B8CC382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641-46C9-849C-097B2B8CC382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641-46C9-849C-097B2B8CC382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641-46C9-849C-097B2B8CC38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641-46C9-849C-097B2B8CC382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6C9-849C-097B2B8CC382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6C9-849C-097B2B8CC382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6C9-849C-097B2B8CC382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41-46C9-849C-097B2B8CC382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41-46C9-849C-097B2B8CC382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41-46C9-849C-097B2B8CC382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41-46C9-849C-097B2B8CC382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41-46C9-849C-097B2B8CC382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41-46C9-849C-097B2B8CC382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41-46C9-849C-097B2B8CC3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4641-46C9-849C-097B2B8CC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445-467E-949C-A3720577FB4A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445-467E-949C-A3720577FB4A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6445-467E-949C-A3720577FB4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6445-467E-949C-A3720577FB4A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6445-467E-949C-A3720577FB4A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6445-467E-949C-A3720577FB4A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45-467E-949C-A3720577FB4A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6445-467E-949C-A3720577F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1173756960"/>
        <c:axId val="1173760768"/>
      </c:barChart>
      <c:catAx>
        <c:axId val="117375696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7376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376076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73756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33" r="0.75000000000000733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D7C-486E-B1CF-1580D788776F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D7C-486E-B1CF-1580D788776F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D7C-486E-B1CF-1580D788776F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D7C-486E-B1CF-1580D788776F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D7C-486E-B1CF-1580D788776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D7C-486E-B1CF-1580D788776F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D7C-486E-B1CF-1580D788776F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D7C-486E-B1CF-1580D788776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D7C-486E-B1CF-1580D788776F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D7C-486E-B1CF-1580D788776F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C-486E-B1CF-1580D788776F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C-486E-B1CF-1580D788776F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C-486E-B1CF-1580D788776F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C-486E-B1CF-1580D788776F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C-486E-B1CF-1580D788776F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7C-486E-B1CF-1580D788776F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7C-486E-B1CF-1580D788776F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7C-486E-B1CF-1580D788776F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7C-486E-B1CF-1580D788776F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7C-486E-B1CF-1580D788776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2D7C-486E-B1CF-1580D7887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33" r="0.75000000000000733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D88-4097-B559-5B803873B27C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D88-4097-B559-5B803873B27C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3D88-4097-B559-5B803873B27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3D88-4097-B559-5B803873B27C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3D88-4097-B559-5B803873B27C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3D88-4097-B559-5B803873B27C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88-4097-B559-5B803873B27C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3D88-4097-B559-5B803873B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1174877024"/>
        <c:axId val="1174867776"/>
      </c:barChart>
      <c:catAx>
        <c:axId val="11748770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7486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486777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74877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55" r="0.7500000000000075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0AD-4BBB-B4B5-0F1B2500B9B2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0AD-4BBB-B4B5-0F1B2500B9B2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0AD-4BBB-B4B5-0F1B2500B9B2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0AD-4BBB-B4B5-0F1B2500B9B2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0AD-4BBB-B4B5-0F1B2500B9B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0AD-4BBB-B4B5-0F1B2500B9B2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0AD-4BBB-B4B5-0F1B2500B9B2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0AD-4BBB-B4B5-0F1B2500B9B2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0AD-4BBB-B4B5-0F1B2500B9B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0AD-4BBB-B4B5-0F1B2500B9B2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AD-4BBB-B4B5-0F1B2500B9B2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AD-4BBB-B4B5-0F1B2500B9B2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AD-4BBB-B4B5-0F1B2500B9B2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AD-4BBB-B4B5-0F1B2500B9B2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AD-4BBB-B4B5-0F1B2500B9B2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AD-4BBB-B4B5-0F1B2500B9B2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AD-4BBB-B4B5-0F1B2500B9B2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AD-4BBB-B4B5-0F1B2500B9B2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AD-4BBB-B4B5-0F1B2500B9B2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AD-4BBB-B4B5-0F1B2500B9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10AD-4BBB-B4B5-0F1B2500B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55" r="0.7500000000000075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172-4009-A80C-EAC3405B676F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172-4009-A80C-EAC3405B676F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F172-4009-A80C-EAC3405B676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F172-4009-A80C-EAC3405B676F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F172-4009-A80C-EAC3405B676F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F172-4009-A80C-EAC3405B676F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72-4009-A80C-EAC3405B676F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F172-4009-A80C-EAC3405B6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3603808"/>
        <c:axId val="213604200"/>
      </c:barChart>
      <c:catAx>
        <c:axId val="2136038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604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360420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603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F2C-4EEE-B2F8-67ABFFD72869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F2C-4EEE-B2F8-67ABFFD72869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AF2C-4EEE-B2F8-67ABFFD728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AF2C-4EEE-B2F8-67ABFFD72869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F2C-4EEE-B2F8-67ABFFD72869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AF2C-4EEE-B2F8-67ABFFD72869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2C-4EEE-B2F8-67ABFFD72869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F2C-4EEE-B2F8-67ABFFD72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1174873216"/>
        <c:axId val="1174869408"/>
      </c:barChart>
      <c:catAx>
        <c:axId val="117487321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748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486940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74873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22" r="0.75000000000000822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5A7-4952-841F-592E1D413042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5A7-4952-841F-592E1D413042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5A7-4952-841F-592E1D413042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5A7-4952-841F-592E1D413042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5A7-4952-841F-592E1D41304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5A7-4952-841F-592E1D413042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5A7-4952-841F-592E1D413042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5A7-4952-841F-592E1D413042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5A7-4952-841F-592E1D41304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5A7-4952-841F-592E1D413042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A7-4952-841F-592E1D413042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7-4952-841F-592E1D413042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A7-4952-841F-592E1D413042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A7-4952-841F-592E1D413042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A7-4952-841F-592E1D413042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A7-4952-841F-592E1D413042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A7-4952-841F-592E1D413042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A7-4952-841F-592E1D413042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A7-4952-841F-592E1D413042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A7-4952-841F-592E1D41304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319.49099999999299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45A7-4952-841F-592E1D413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22" r="0.75000000000000822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Gráfico n.° 11</a:t>
            </a:r>
          </a:p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Productos diferentes a la madera de mayor demanda. (kg), año 2017</a:t>
            </a:r>
          </a:p>
        </c:rich>
      </c:tx>
      <c:layout>
        <c:manualLayout>
          <c:xMode val="edge"/>
          <c:yMode val="edge"/>
          <c:x val="0.13186606557224037"/>
          <c:y val="2.2521889085432192E-2"/>
        </c:manualLayout>
      </c:layout>
      <c:overlay val="0"/>
      <c:spPr>
        <a:noFill/>
        <a:ln w="25400">
          <a:noFill/>
        </a:ln>
      </c:spPr>
    </c:title>
    <c:autoTitleDeleted val="0"/>
    <c:view3D>
      <c:rotX val="40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8483636850406535E-2"/>
          <c:y val="0.17859559723763244"/>
          <c:w val="0.86790384898393913"/>
          <c:h val="0.75152172925354865"/>
        </c:manualLayout>
      </c:layout>
      <c:pie3DChart>
        <c:varyColors val="1"/>
        <c:ser>
          <c:idx val="0"/>
          <c:order val="0"/>
          <c:spPr>
            <a:ln>
              <a:noFill/>
            </a:ln>
          </c:spPr>
          <c:explosion val="9"/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D76-4837-9864-584574BE937D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D76-4837-9864-584574BE937D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D76-4837-9864-584574BE937D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D76-4837-9864-584574BE937D}"/>
              </c:ext>
            </c:extLst>
          </c:dPt>
          <c:dPt>
            <c:idx val="4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D76-4837-9864-584574BE937D}"/>
              </c:ext>
            </c:extLst>
          </c:dPt>
          <c:dLbls>
            <c:dLbl>
              <c:idx val="0"/>
              <c:layout>
                <c:manualLayout>
                  <c:x val="-0.13322275184932983"/>
                  <c:y val="-2.2890203542870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6-4837-9864-584574BE937D}"/>
                </c:ext>
              </c:extLst>
            </c:dLbl>
            <c:dLbl>
              <c:idx val="1"/>
              <c:layout>
                <c:manualLayout>
                  <c:x val="7.9680361310448783E-2"/>
                  <c:y val="3.878362092053411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6-4837-9864-584574BE937D}"/>
                </c:ext>
              </c:extLst>
            </c:dLbl>
            <c:dLbl>
              <c:idx val="2"/>
              <c:layout>
                <c:manualLayout>
                  <c:x val="-2.1118569125483416E-2"/>
                  <c:y val="7.2603014883115893E-2"/>
                </c:manualLayout>
              </c:layout>
              <c:spPr>
                <a:noFill/>
                <a:ln w="25400">
                  <a:noFill/>
                </a:ln>
                <a:scene3d>
                  <a:camera prst="orthographicFront"/>
                  <a:lightRig rig="threePt" dir="t"/>
                </a:scene3d>
                <a:sp3d>
                  <a:bevelB w="25400"/>
                </a:sp3d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6-4837-9864-584574BE937D}"/>
                </c:ext>
              </c:extLst>
            </c:dLbl>
            <c:dLbl>
              <c:idx val="3"/>
              <c:layout>
                <c:manualLayout>
                  <c:x val="-3.5901567513321762E-2"/>
                  <c:y val="6.254304243026987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6-4837-9864-584574BE937D}"/>
                </c:ext>
              </c:extLst>
            </c:dLbl>
            <c:dLbl>
              <c:idx val="4"/>
              <c:layout>
                <c:manualLayout>
                  <c:x val="-0.10281084829301267"/>
                  <c:y val="-6.622795271071660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6-4837-9864-584574BE937D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accent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'POR ESPECIE-NO MAD'!$G$19:$G$23</c:f>
              <c:strCache>
                <c:ptCount val="5"/>
                <c:pt idx="0">
                  <c:v>Tara en vaina</c:v>
                </c:pt>
                <c:pt idx="1">
                  <c:v>Castaña</c:v>
                </c:pt>
                <c:pt idx="2">
                  <c:v>Barbasco</c:v>
                </c:pt>
                <c:pt idx="3">
                  <c:v>Algarroba en vaina</c:v>
                </c:pt>
                <c:pt idx="4">
                  <c:v>Molle (semilla)</c:v>
                </c:pt>
              </c:strCache>
            </c:strRef>
          </c:cat>
          <c:val>
            <c:numRef>
              <c:f>'POR ESPECIE-NO MAD'!$H$19:$H$23</c:f>
              <c:numCache>
                <c:formatCode>#,##0</c:formatCode>
                <c:ptCount val="5"/>
                <c:pt idx="0">
                  <c:v>24988969.037879258</c:v>
                </c:pt>
                <c:pt idx="1">
                  <c:v>7685885.4231785731</c:v>
                </c:pt>
                <c:pt idx="2">
                  <c:v>802399.39285714284</c:v>
                </c:pt>
                <c:pt idx="3">
                  <c:v>335293.29999999993</c:v>
                </c:pt>
                <c:pt idx="4">
                  <c:v>121477.03571428571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76-4837-9864-584574BE9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9525" cap="flat" cmpd="sng" algn="ctr">
      <a:gradFill>
        <a:gsLst>
          <a:gs pos="0">
            <a:schemeClr val="accent1">
              <a:lumMod val="5000"/>
              <a:lumOff val="95000"/>
            </a:schemeClr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E" sz="1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Gráfico n.° 12</a:t>
            </a:r>
          </a:p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E" sz="1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Pincipales productos diferentes a la madera, medicinales (kg), año 2017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65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3016853597620363E-2"/>
          <c:y val="0.21869644359062917"/>
          <c:w val="0.78455362250764304"/>
          <c:h val="0.70281672274225704"/>
        </c:manualLayout>
      </c:layout>
      <c:pie3DChart>
        <c:varyColors val="1"/>
        <c:ser>
          <c:idx val="0"/>
          <c:order val="0"/>
          <c:spPr>
            <a:ln>
              <a:noFill/>
            </a:ln>
          </c:spPr>
          <c:explosion val="6"/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06A-4EA4-A548-E35F4907E6F0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06A-4EA4-A548-E35F4907E6F0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06A-4EA4-A548-E35F4907E6F0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06A-4EA4-A548-E35F4907E6F0}"/>
              </c:ext>
            </c:extLst>
          </c:dPt>
          <c:dPt>
            <c:idx val="4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06A-4EA4-A548-E35F4907E6F0}"/>
              </c:ext>
            </c:extLst>
          </c:dPt>
          <c:dPt>
            <c:idx val="5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06A-4EA4-A548-E35F4907E6F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06A-4EA4-A548-E35F4907E6F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F-A06A-4EA4-A548-E35F4907E6F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1-A06A-4EA4-A548-E35F4907E6F0}"/>
              </c:ext>
            </c:extLst>
          </c:dPt>
          <c:dLbls>
            <c:dLbl>
              <c:idx val="0"/>
              <c:layout>
                <c:manualLayout>
                  <c:x val="4.8867663677177403E-2"/>
                  <c:y val="-3.914397963294861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6A-4EA4-A548-E35F4907E6F0}"/>
                </c:ext>
              </c:extLst>
            </c:dLbl>
            <c:dLbl>
              <c:idx val="1"/>
              <c:layout>
                <c:manualLayout>
                  <c:x val="0.11609726979020325"/>
                  <c:y val="4.402143497214207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6A-4EA4-A548-E35F4907E6F0}"/>
                </c:ext>
              </c:extLst>
            </c:dLbl>
            <c:dLbl>
              <c:idx val="2"/>
              <c:layout>
                <c:manualLayout>
                  <c:x val="2.0880994925093414E-3"/>
                  <c:y val="0.1371708739863406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6A-4EA4-A548-E35F4907E6F0}"/>
                </c:ext>
              </c:extLst>
            </c:dLbl>
            <c:dLbl>
              <c:idx val="3"/>
              <c:layout>
                <c:manualLayout>
                  <c:x val="2.4190169939715682E-4"/>
                  <c:y val="0.1274277360618357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6A-4EA4-A548-E35F4907E6F0}"/>
                </c:ext>
              </c:extLst>
            </c:dLbl>
            <c:dLbl>
              <c:idx val="4"/>
              <c:layout>
                <c:manualLayout>
                  <c:x val="-6.1907221394369667E-2"/>
                  <c:y val="-5.131454798311370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6A-4EA4-A548-E35F4907E6F0}"/>
                </c:ext>
              </c:extLst>
            </c:dLbl>
            <c:dLbl>
              <c:idx val="5"/>
              <c:layout>
                <c:manualLayout>
                  <c:x val="-5.4973544201877701E-2"/>
                  <c:y val="-5.62949234238749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6A-4EA4-A548-E35F4907E6F0}"/>
                </c:ext>
              </c:extLst>
            </c:dLbl>
            <c:dLbl>
              <c:idx val="6"/>
              <c:layout>
                <c:manualLayout>
                  <c:x val="2.1575776166456704E-2"/>
                  <c:y val="-6.22810558283848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6A-4EA4-A548-E35F4907E6F0}"/>
                </c:ext>
              </c:extLst>
            </c:dLbl>
            <c:dLbl>
              <c:idx val="7"/>
              <c:layout>
                <c:manualLayout>
                  <c:x val="3.4673290095101367E-2"/>
                  <c:y val="-8.279972238290202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6A-4EA4-A548-E35F4907E6F0}"/>
                </c:ext>
              </c:extLst>
            </c:dLbl>
            <c:dLbl>
              <c:idx val="8"/>
              <c:layout>
                <c:manualLayout>
                  <c:x val="5.2893984620934489E-2"/>
                  <c:y val="-2.024635932994096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6A-4EA4-A548-E35F4907E6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12700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'POR ESPECIE-NO MAD'!$G$27:$G$35</c:f>
              <c:strCache>
                <c:ptCount val="9"/>
                <c:pt idx="0">
                  <c:v>Ratania</c:v>
                </c:pt>
                <c:pt idx="1">
                  <c:v>Muña</c:v>
                </c:pt>
                <c:pt idx="2">
                  <c:v>Hercampure</c:v>
                </c:pt>
                <c:pt idx="3">
                  <c:v>Chanca piedra</c:v>
                </c:pt>
                <c:pt idx="4">
                  <c:v>Chuchuhuasi</c:v>
                </c:pt>
                <c:pt idx="5">
                  <c:v>Romero</c:v>
                </c:pt>
                <c:pt idx="6">
                  <c:v>Cola de caballo</c:v>
                </c:pt>
                <c:pt idx="7">
                  <c:v>Purun rosa</c:v>
                </c:pt>
                <c:pt idx="8">
                  <c:v>Pulmonaria</c:v>
                </c:pt>
              </c:strCache>
            </c:strRef>
          </c:cat>
          <c:val>
            <c:numRef>
              <c:f>'POR ESPECIE-NO MAD'!$H$27:$H$35</c:f>
              <c:numCache>
                <c:formatCode>#,##0</c:formatCode>
                <c:ptCount val="9"/>
                <c:pt idx="0">
                  <c:v>27520.333333333332</c:v>
                </c:pt>
                <c:pt idx="1">
                  <c:v>12657.17142857143</c:v>
                </c:pt>
                <c:pt idx="2">
                  <c:v>11901.071428571428</c:v>
                </c:pt>
                <c:pt idx="3">
                  <c:v>11641.535714285716</c:v>
                </c:pt>
                <c:pt idx="4">
                  <c:v>10483.285714285714</c:v>
                </c:pt>
                <c:pt idx="5">
                  <c:v>5832.9285714285706</c:v>
                </c:pt>
                <c:pt idx="6">
                  <c:v>5675</c:v>
                </c:pt>
                <c:pt idx="7">
                  <c:v>3872.2666666666664</c:v>
                </c:pt>
                <c:pt idx="8">
                  <c:v>3677.1422857142852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06A-4EA4-A548-E35F4907E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9525"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5DF-4A62-AC56-F61D0AAE3D83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5DF-4A62-AC56-F61D0AAE3D83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5DF-4A62-AC56-F61D0AAE3D83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5DF-4A62-AC56-F61D0AAE3D83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5DF-4A62-AC56-F61D0AAE3D8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5DF-4A62-AC56-F61D0AAE3D83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5DF-4A62-AC56-F61D0AAE3D83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5DF-4A62-AC56-F61D0AAE3D8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5DF-4A62-AC56-F61D0AAE3D83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35DF-4A62-AC56-F61D0AAE3D83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DF-4A62-AC56-F61D0AAE3D83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F-4A62-AC56-F61D0AAE3D83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F-4A62-AC56-F61D0AAE3D83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DF-4A62-AC56-F61D0AAE3D83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DF-4A62-AC56-F61D0AAE3D83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DF-4A62-AC56-F61D0AAE3D83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DF-4A62-AC56-F61D0AAE3D83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DF-4A62-AC56-F61D0AAE3D83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DF-4A62-AC56-F61D0AAE3D83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DF-4A62-AC56-F61D0AAE3D8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987.21699999999805</c:v>
              </c:pt>
              <c:pt idx="2">
                <c:v>1639.9549999999799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319.49099999999601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35DF-4A62-AC56-F61D0AAE3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 sz="1000" b="1" i="0" u="none" strike="noStrike" baseline="0">
                <a:solidFill>
                  <a:sysClr val="windowText" lastClr="000000"/>
                </a:solidFill>
                <a:latin typeface="Calibri"/>
              </a:rPr>
              <a:t>Gráfico n.°02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 sz="1000" b="1" i="0" u="none" strike="noStrike" baseline="0">
                <a:solidFill>
                  <a:sysClr val="windowText" lastClr="000000"/>
                </a:solidFill>
                <a:latin typeface="Calibri"/>
              </a:rPr>
              <a:t>Producción de madera rolliza por departamento (m</a:t>
            </a:r>
            <a:r>
              <a:rPr lang="es-PE" sz="1000" b="1" i="0" u="none" strike="noStrike" baseline="30000">
                <a:solidFill>
                  <a:sysClr val="windowText" lastClr="000000"/>
                </a:solidFill>
                <a:latin typeface="Calibri"/>
              </a:rPr>
              <a:t>3</a:t>
            </a:r>
            <a:r>
              <a:rPr lang="es-PE" sz="1000" b="1" i="0" u="none" strike="noStrike" baseline="0">
                <a:solidFill>
                  <a:sysClr val="windowText" lastClr="000000"/>
                </a:solidFill>
                <a:latin typeface="Calibri"/>
              </a:rPr>
              <a:t>), año 2017</a:t>
            </a:r>
          </a:p>
        </c:rich>
      </c:tx>
      <c:layout>
        <c:manualLayout>
          <c:xMode val="edge"/>
          <c:yMode val="edge"/>
          <c:x val="0.17804857884225572"/>
          <c:y val="2.7777796274408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53018372703412"/>
          <c:y val="0.2061574074074074"/>
          <c:w val="0.82102537182852142"/>
          <c:h val="0.5236719889180518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AF3-4031-A08A-13A234BA5FA3}"/>
              </c:ext>
            </c:extLst>
          </c:dPt>
          <c:dPt>
            <c:idx val="1"/>
            <c:invertIfNegative val="0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AF3-4031-A08A-13A234BA5FA3}"/>
              </c:ext>
            </c:extLst>
          </c:dPt>
          <c:dPt>
            <c:idx val="2"/>
            <c:invertIfNegative val="0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AF3-4031-A08A-13A234BA5FA3}"/>
              </c:ext>
            </c:extLst>
          </c:dPt>
          <c:dPt>
            <c:idx val="3"/>
            <c:invertIfNegative val="0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AF3-4031-A08A-13A234BA5FA3}"/>
              </c:ext>
            </c:extLst>
          </c:dPt>
          <c:dPt>
            <c:idx val="4"/>
            <c:invertIfNegative val="0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AF3-4031-A08A-13A234BA5FA3}"/>
              </c:ext>
            </c:extLst>
          </c:dPt>
          <c:dPt>
            <c:idx val="5"/>
            <c:invertIfNegative val="0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AF3-4031-A08A-13A234BA5FA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AF3-4031-A08A-13A234BA5FA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AF3-4031-A08A-13A234BA5FA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AF3-4031-A08A-13A234BA5FA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AF3-4031-A08A-13A234BA5FA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AF3-4031-A08A-13A234BA5FA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AF3-4031-A08A-13A234BA5FA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AF3-4031-A08A-13A234BA5FA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AF3-4031-A08A-13A234BA5FA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AF3-4031-A08A-13A234BA5FA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AF3-4031-A08A-13A234BA5FA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AF3-4031-A08A-13A234BA5FA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AF3-4031-A08A-13A234BA5FA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AF3-4031-A08A-13A234BA5FA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AF3-4031-A08A-13A234BA5FA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AF3-4031-A08A-13A234BA5FA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AF3-4031-A08A-13A234BA5FA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AF3-4031-A08A-13A234BA5FA3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5AF3-4031-A08A-13A234BA5FA3}"/>
              </c:ext>
            </c:extLst>
          </c:dPt>
          <c:cat>
            <c:strRef>
              <c:f>'PRODUCC MAD ROLLIZA'!$H$7:$H$24</c:f>
              <c:strCache>
                <c:ptCount val="18"/>
                <c:pt idx="0">
                  <c:v>Loreto</c:v>
                </c:pt>
                <c:pt idx="1">
                  <c:v>Ucayali</c:v>
                </c:pt>
                <c:pt idx="2">
                  <c:v>Madre de Dios</c:v>
                </c:pt>
                <c:pt idx="3">
                  <c:v>Junín</c:v>
                </c:pt>
                <c:pt idx="4">
                  <c:v>Pasco</c:v>
                </c:pt>
                <c:pt idx="5">
                  <c:v>Amazonas</c:v>
                </c:pt>
                <c:pt idx="6">
                  <c:v>La Libertad</c:v>
                </c:pt>
                <c:pt idx="7">
                  <c:v>Cajamarca</c:v>
                </c:pt>
                <c:pt idx="8">
                  <c:v>San Martín</c:v>
                </c:pt>
                <c:pt idx="9">
                  <c:v>Cusco</c:v>
                </c:pt>
                <c:pt idx="10">
                  <c:v>Apurímac</c:v>
                </c:pt>
                <c:pt idx="11">
                  <c:v>Tumbes</c:v>
                </c:pt>
                <c:pt idx="12">
                  <c:v>Ancash</c:v>
                </c:pt>
                <c:pt idx="13">
                  <c:v>Ayacucho</c:v>
                </c:pt>
                <c:pt idx="14">
                  <c:v>Piura</c:v>
                </c:pt>
                <c:pt idx="15">
                  <c:v>Arequipa</c:v>
                </c:pt>
                <c:pt idx="16">
                  <c:v>Moquegua</c:v>
                </c:pt>
                <c:pt idx="17">
                  <c:v>Otros</c:v>
                </c:pt>
              </c:strCache>
            </c:strRef>
          </c:cat>
          <c:val>
            <c:numRef>
              <c:f>'PRODUCC MAD ROLLIZA'!$I$7:$I$24</c:f>
              <c:numCache>
                <c:formatCode>General</c:formatCode>
                <c:ptCount val="18"/>
                <c:pt idx="0">
                  <c:v>877763.18125000596</c:v>
                </c:pt>
                <c:pt idx="1">
                  <c:v>234724.69153571129</c:v>
                </c:pt>
                <c:pt idx="2">
                  <c:v>233327.32800000161</c:v>
                </c:pt>
                <c:pt idx="3">
                  <c:v>93849.282252747566</c:v>
                </c:pt>
                <c:pt idx="4">
                  <c:v>84516.583292979747</c:v>
                </c:pt>
                <c:pt idx="5">
                  <c:v>31381.037108791061</c:v>
                </c:pt>
                <c:pt idx="6">
                  <c:v>21081.690138999373</c:v>
                </c:pt>
                <c:pt idx="7">
                  <c:v>20434.474267859012</c:v>
                </c:pt>
                <c:pt idx="8">
                  <c:v>12780.189142856747</c:v>
                </c:pt>
                <c:pt idx="9">
                  <c:v>11435.214147143066</c:v>
                </c:pt>
                <c:pt idx="10">
                  <c:v>10979.446557377465</c:v>
                </c:pt>
                <c:pt idx="11">
                  <c:v>7658.3701639344217</c:v>
                </c:pt>
                <c:pt idx="12">
                  <c:v>6857.7906785719097</c:v>
                </c:pt>
                <c:pt idx="13">
                  <c:v>5753.2587071429007</c:v>
                </c:pt>
                <c:pt idx="14">
                  <c:v>3516.2624285713537</c:v>
                </c:pt>
                <c:pt idx="15">
                  <c:v>92.111784918030025</c:v>
                </c:pt>
                <c:pt idx="16">
                  <c:v>38.615240648648069</c:v>
                </c:pt>
                <c:pt idx="17">
                  <c:v>16.88542388757196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5AF3-4031-A08A-13A234BA5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213605768"/>
        <c:axId val="213606160"/>
      </c:barChart>
      <c:catAx>
        <c:axId val="213605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606160"/>
        <c:crosses val="autoZero"/>
        <c:auto val="1"/>
        <c:lblAlgn val="ctr"/>
        <c:lblOffset val="100"/>
        <c:noMultiLvlLbl val="0"/>
      </c:catAx>
      <c:valAx>
        <c:axId val="2136061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424242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60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780-4E3F-B5FB-AE508DDCB47B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780-4E3F-B5FB-AE508DDCB47B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4780-4E3F-B5FB-AE508DDCB47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4780-4E3F-B5FB-AE508DDCB47B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780-4E3F-B5FB-AE508DDCB47B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4780-4E3F-B5FB-AE508DDCB47B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0-4E3F-B5FB-AE508DDCB47B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4780-4E3F-B5FB-AE508DDCB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4406720"/>
        <c:axId val="214407112"/>
      </c:barChart>
      <c:catAx>
        <c:axId val="2144067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4407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40711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4406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11" r="0.75000000000000511" t="1" header="0" footer="0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4" Type="http://schemas.openxmlformats.org/officeDocument/2006/relationships/chart" Target="../charts/chart6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6</xdr:col>
          <xdr:colOff>714375</xdr:colOff>
          <xdr:row>57</xdr:row>
          <xdr:rowOff>66675</xdr:rowOff>
        </xdr:to>
        <xdr:sp macro="" textlink="">
          <xdr:nvSpPr>
            <xdr:cNvPr id="16385" name="Object 2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0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0</xdr:rowOff>
    </xdr:from>
    <xdr:to>
      <xdr:col>3</xdr:col>
      <xdr:colOff>0</xdr:colOff>
      <xdr:row>23</xdr:row>
      <xdr:rowOff>0</xdr:rowOff>
    </xdr:to>
    <xdr:graphicFrame macro="">
      <xdr:nvGraphicFramePr>
        <xdr:cNvPr id="4007354" name="Chart 1">
          <a:extLst>
            <a:ext uri="{FF2B5EF4-FFF2-40B4-BE49-F238E27FC236}">
              <a16:creationId xmlns:a16="http://schemas.microsoft.com/office/drawing/2014/main" id="{00000000-0008-0000-0B00-0000BA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23</xdr:row>
      <xdr:rowOff>0</xdr:rowOff>
    </xdr:from>
    <xdr:to>
      <xdr:col>3</xdr:col>
      <xdr:colOff>0</xdr:colOff>
      <xdr:row>23</xdr:row>
      <xdr:rowOff>0</xdr:rowOff>
    </xdr:to>
    <xdr:graphicFrame macro="">
      <xdr:nvGraphicFramePr>
        <xdr:cNvPr id="4007355" name="Chart 2">
          <a:extLst>
            <a:ext uri="{FF2B5EF4-FFF2-40B4-BE49-F238E27FC236}">
              <a16:creationId xmlns:a16="http://schemas.microsoft.com/office/drawing/2014/main" id="{00000000-0008-0000-0B00-0000BB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3</xdr:col>
      <xdr:colOff>0</xdr:colOff>
      <xdr:row>54</xdr:row>
      <xdr:rowOff>0</xdr:rowOff>
    </xdr:to>
    <xdr:graphicFrame macro="">
      <xdr:nvGraphicFramePr>
        <xdr:cNvPr id="4007356" name="Chart 7">
          <a:extLst>
            <a:ext uri="{FF2B5EF4-FFF2-40B4-BE49-F238E27FC236}">
              <a16:creationId xmlns:a16="http://schemas.microsoft.com/office/drawing/2014/main" id="{00000000-0008-0000-0B00-0000BC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54</xdr:row>
      <xdr:rowOff>0</xdr:rowOff>
    </xdr:from>
    <xdr:to>
      <xdr:col>3</xdr:col>
      <xdr:colOff>0</xdr:colOff>
      <xdr:row>54</xdr:row>
      <xdr:rowOff>0</xdr:rowOff>
    </xdr:to>
    <xdr:graphicFrame macro="">
      <xdr:nvGraphicFramePr>
        <xdr:cNvPr id="4007357" name="Chart 8">
          <a:extLst>
            <a:ext uri="{FF2B5EF4-FFF2-40B4-BE49-F238E27FC236}">
              <a16:creationId xmlns:a16="http://schemas.microsoft.com/office/drawing/2014/main" id="{00000000-0008-0000-0B00-0000BD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2</xdr:col>
      <xdr:colOff>0</xdr:colOff>
      <xdr:row>21</xdr:row>
      <xdr:rowOff>0</xdr:rowOff>
    </xdr:to>
    <xdr:graphicFrame macro="">
      <xdr:nvGraphicFramePr>
        <xdr:cNvPr id="4007358" name="Chart 4">
          <a:extLst>
            <a:ext uri="{FF2B5EF4-FFF2-40B4-BE49-F238E27FC236}">
              <a16:creationId xmlns:a16="http://schemas.microsoft.com/office/drawing/2014/main" id="{00000000-0008-0000-0B00-0000BE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21</xdr:row>
      <xdr:rowOff>0</xdr:rowOff>
    </xdr:from>
    <xdr:to>
      <xdr:col>2</xdr:col>
      <xdr:colOff>0</xdr:colOff>
      <xdr:row>21</xdr:row>
      <xdr:rowOff>0</xdr:rowOff>
    </xdr:to>
    <xdr:graphicFrame macro="">
      <xdr:nvGraphicFramePr>
        <xdr:cNvPr id="4007359" name="Chart 5">
          <a:extLst>
            <a:ext uri="{FF2B5EF4-FFF2-40B4-BE49-F238E27FC236}">
              <a16:creationId xmlns:a16="http://schemas.microsoft.com/office/drawing/2014/main" id="{00000000-0008-0000-0B00-0000BF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56</xdr:row>
      <xdr:rowOff>0</xdr:rowOff>
    </xdr:from>
    <xdr:to>
      <xdr:col>2</xdr:col>
      <xdr:colOff>0</xdr:colOff>
      <xdr:row>56</xdr:row>
      <xdr:rowOff>0</xdr:rowOff>
    </xdr:to>
    <xdr:graphicFrame macro="">
      <xdr:nvGraphicFramePr>
        <xdr:cNvPr id="4007360" name="Chart 4">
          <a:extLst>
            <a:ext uri="{FF2B5EF4-FFF2-40B4-BE49-F238E27FC236}">
              <a16:creationId xmlns:a16="http://schemas.microsoft.com/office/drawing/2014/main" id="{00000000-0008-0000-0B00-0000C0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76200</xdr:colOff>
      <xdr:row>56</xdr:row>
      <xdr:rowOff>0</xdr:rowOff>
    </xdr:from>
    <xdr:to>
      <xdr:col>2</xdr:col>
      <xdr:colOff>0</xdr:colOff>
      <xdr:row>56</xdr:row>
      <xdr:rowOff>0</xdr:rowOff>
    </xdr:to>
    <xdr:graphicFrame macro="">
      <xdr:nvGraphicFramePr>
        <xdr:cNvPr id="4007361" name="Chart 5">
          <a:extLst>
            <a:ext uri="{FF2B5EF4-FFF2-40B4-BE49-F238E27FC236}">
              <a16:creationId xmlns:a16="http://schemas.microsoft.com/office/drawing/2014/main" id="{00000000-0008-0000-0B00-0000C1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2</xdr:col>
      <xdr:colOff>1895475</xdr:colOff>
      <xdr:row>54</xdr:row>
      <xdr:rowOff>95250</xdr:rowOff>
    </xdr:to>
    <xdr:graphicFrame macro="">
      <xdr:nvGraphicFramePr>
        <xdr:cNvPr id="4007362" name="Gráfico 1">
          <a:extLst>
            <a:ext uri="{FF2B5EF4-FFF2-40B4-BE49-F238E27FC236}">
              <a16:creationId xmlns:a16="http://schemas.microsoft.com/office/drawing/2014/main" id="{00000000-0008-0000-0B00-0000C2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</xdr:row>
      <xdr:rowOff>0</xdr:rowOff>
    </xdr:from>
    <xdr:to>
      <xdr:col>2</xdr:col>
      <xdr:colOff>0</xdr:colOff>
      <xdr:row>33</xdr:row>
      <xdr:rowOff>0</xdr:rowOff>
    </xdr:to>
    <xdr:graphicFrame macro="">
      <xdr:nvGraphicFramePr>
        <xdr:cNvPr id="4061479" name="Chart 4">
          <a:extLst>
            <a:ext uri="{FF2B5EF4-FFF2-40B4-BE49-F238E27FC236}">
              <a16:creationId xmlns:a16="http://schemas.microsoft.com/office/drawing/2014/main" id="{00000000-0008-0000-0C00-000027F9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33</xdr:row>
      <xdr:rowOff>0</xdr:rowOff>
    </xdr:from>
    <xdr:to>
      <xdr:col>2</xdr:col>
      <xdr:colOff>0</xdr:colOff>
      <xdr:row>33</xdr:row>
      <xdr:rowOff>0</xdr:rowOff>
    </xdr:to>
    <xdr:graphicFrame macro="">
      <xdr:nvGraphicFramePr>
        <xdr:cNvPr id="4061480" name="Chart 5">
          <a:extLst>
            <a:ext uri="{FF2B5EF4-FFF2-40B4-BE49-F238E27FC236}">
              <a16:creationId xmlns:a16="http://schemas.microsoft.com/office/drawing/2014/main" id="{00000000-0008-0000-0C00-000028F9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90</xdr:row>
      <xdr:rowOff>0</xdr:rowOff>
    </xdr:from>
    <xdr:to>
      <xdr:col>2</xdr:col>
      <xdr:colOff>0</xdr:colOff>
      <xdr:row>90</xdr:row>
      <xdr:rowOff>0</xdr:rowOff>
    </xdr:to>
    <xdr:graphicFrame macro="">
      <xdr:nvGraphicFramePr>
        <xdr:cNvPr id="4061481" name="Chart 4">
          <a:extLst>
            <a:ext uri="{FF2B5EF4-FFF2-40B4-BE49-F238E27FC236}">
              <a16:creationId xmlns:a16="http://schemas.microsoft.com/office/drawing/2014/main" id="{00000000-0008-0000-0C00-000029F9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90</xdr:row>
      <xdr:rowOff>0</xdr:rowOff>
    </xdr:from>
    <xdr:to>
      <xdr:col>2</xdr:col>
      <xdr:colOff>0</xdr:colOff>
      <xdr:row>90</xdr:row>
      <xdr:rowOff>0</xdr:rowOff>
    </xdr:to>
    <xdr:graphicFrame macro="">
      <xdr:nvGraphicFramePr>
        <xdr:cNvPr id="4061482" name="Chart 5">
          <a:extLst>
            <a:ext uri="{FF2B5EF4-FFF2-40B4-BE49-F238E27FC236}">
              <a16:creationId xmlns:a16="http://schemas.microsoft.com/office/drawing/2014/main" id="{00000000-0008-0000-0C00-00002AF9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37</xdr:row>
      <xdr:rowOff>9525</xdr:rowOff>
    </xdr:from>
    <xdr:to>
      <xdr:col>3</xdr:col>
      <xdr:colOff>1190625</xdr:colOff>
      <xdr:row>59</xdr:row>
      <xdr:rowOff>104775</xdr:rowOff>
    </xdr:to>
    <xdr:graphicFrame macro="">
      <xdr:nvGraphicFramePr>
        <xdr:cNvPr id="4061483" name="Gráfico 1">
          <a:extLst>
            <a:ext uri="{FF2B5EF4-FFF2-40B4-BE49-F238E27FC236}">
              <a16:creationId xmlns:a16="http://schemas.microsoft.com/office/drawing/2014/main" id="{00000000-0008-0000-0C00-00002BF9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62</xdr:row>
      <xdr:rowOff>19050</xdr:rowOff>
    </xdr:from>
    <xdr:to>
      <xdr:col>3</xdr:col>
      <xdr:colOff>1171575</xdr:colOff>
      <xdr:row>88</xdr:row>
      <xdr:rowOff>133350</xdr:rowOff>
    </xdr:to>
    <xdr:graphicFrame macro="">
      <xdr:nvGraphicFramePr>
        <xdr:cNvPr id="4061484" name="Gráfico 2">
          <a:extLst>
            <a:ext uri="{FF2B5EF4-FFF2-40B4-BE49-F238E27FC236}">
              <a16:creationId xmlns:a16="http://schemas.microsoft.com/office/drawing/2014/main" id="{00000000-0008-0000-0C00-00002CF9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28</xdr:row>
      <xdr:rowOff>0</xdr:rowOff>
    </xdr:from>
    <xdr:to>
      <xdr:col>5</xdr:col>
      <xdr:colOff>0</xdr:colOff>
      <xdr:row>28</xdr:row>
      <xdr:rowOff>0</xdr:rowOff>
    </xdr:to>
    <xdr:graphicFrame macro="">
      <xdr:nvGraphicFramePr>
        <xdr:cNvPr id="4081959" name="Chart 1">
          <a:extLst>
            <a:ext uri="{FF2B5EF4-FFF2-40B4-BE49-F238E27FC236}">
              <a16:creationId xmlns:a16="http://schemas.microsoft.com/office/drawing/2014/main" id="{00000000-0008-0000-0D00-0000274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3</xdr:col>
      <xdr:colOff>0</xdr:colOff>
      <xdr:row>20</xdr:row>
      <xdr:rowOff>0</xdr:rowOff>
    </xdr:to>
    <xdr:graphicFrame macro="">
      <xdr:nvGraphicFramePr>
        <xdr:cNvPr id="4081960" name="Chart 4">
          <a:extLst>
            <a:ext uri="{FF2B5EF4-FFF2-40B4-BE49-F238E27FC236}">
              <a16:creationId xmlns:a16="http://schemas.microsoft.com/office/drawing/2014/main" id="{00000000-0008-0000-0D00-0000284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76200</xdr:colOff>
      <xdr:row>20</xdr:row>
      <xdr:rowOff>0</xdr:rowOff>
    </xdr:from>
    <xdr:to>
      <xdr:col>3</xdr:col>
      <xdr:colOff>0</xdr:colOff>
      <xdr:row>20</xdr:row>
      <xdr:rowOff>0</xdr:rowOff>
    </xdr:to>
    <xdr:graphicFrame macro="">
      <xdr:nvGraphicFramePr>
        <xdr:cNvPr id="4081961" name="Chart 5">
          <a:extLst>
            <a:ext uri="{FF2B5EF4-FFF2-40B4-BE49-F238E27FC236}">
              <a16:creationId xmlns:a16="http://schemas.microsoft.com/office/drawing/2014/main" id="{00000000-0008-0000-0D00-0000294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52</xdr:row>
      <xdr:rowOff>0</xdr:rowOff>
    </xdr:from>
    <xdr:to>
      <xdr:col>3</xdr:col>
      <xdr:colOff>0</xdr:colOff>
      <xdr:row>52</xdr:row>
      <xdr:rowOff>0</xdr:rowOff>
    </xdr:to>
    <xdr:graphicFrame macro="">
      <xdr:nvGraphicFramePr>
        <xdr:cNvPr id="4081962" name="Chart 4">
          <a:extLst>
            <a:ext uri="{FF2B5EF4-FFF2-40B4-BE49-F238E27FC236}">
              <a16:creationId xmlns:a16="http://schemas.microsoft.com/office/drawing/2014/main" id="{00000000-0008-0000-0D00-00002A4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76200</xdr:colOff>
      <xdr:row>52</xdr:row>
      <xdr:rowOff>0</xdr:rowOff>
    </xdr:from>
    <xdr:to>
      <xdr:col>3</xdr:col>
      <xdr:colOff>0</xdr:colOff>
      <xdr:row>52</xdr:row>
      <xdr:rowOff>0</xdr:rowOff>
    </xdr:to>
    <xdr:graphicFrame macro="">
      <xdr:nvGraphicFramePr>
        <xdr:cNvPr id="4081963" name="Chart 5">
          <a:extLst>
            <a:ext uri="{FF2B5EF4-FFF2-40B4-BE49-F238E27FC236}">
              <a16:creationId xmlns:a16="http://schemas.microsoft.com/office/drawing/2014/main" id="{00000000-0008-0000-0D00-00002B4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</xdr:colOff>
      <xdr:row>24</xdr:row>
      <xdr:rowOff>38099</xdr:rowOff>
    </xdr:from>
    <xdr:to>
      <xdr:col>4</xdr:col>
      <xdr:colOff>1162050</xdr:colOff>
      <xdr:row>53</xdr:row>
      <xdr:rowOff>114299</xdr:rowOff>
    </xdr:to>
    <xdr:graphicFrame macro="">
      <xdr:nvGraphicFramePr>
        <xdr:cNvPr id="4081964" name="Gráfico 2">
          <a:extLst>
            <a:ext uri="{FF2B5EF4-FFF2-40B4-BE49-F238E27FC236}">
              <a16:creationId xmlns:a16="http://schemas.microsoft.com/office/drawing/2014/main" id="{00000000-0008-0000-0D00-00002C4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2</xdr:col>
      <xdr:colOff>0</xdr:colOff>
      <xdr:row>22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22</xdr:row>
      <xdr:rowOff>0</xdr:rowOff>
    </xdr:from>
    <xdr:to>
      <xdr:col>2</xdr:col>
      <xdr:colOff>0</xdr:colOff>
      <xdr:row>22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</xdr:col>
      <xdr:colOff>0</xdr:colOff>
      <xdr:row>25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25</xdr:row>
      <xdr:rowOff>0</xdr:rowOff>
    </xdr:from>
    <xdr:to>
      <xdr:col>2</xdr:col>
      <xdr:colOff>0</xdr:colOff>
      <xdr:row>25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0</xdr:rowOff>
    </xdr:from>
    <xdr:to>
      <xdr:col>2</xdr:col>
      <xdr:colOff>0</xdr:colOff>
      <xdr:row>36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36</xdr:row>
      <xdr:rowOff>0</xdr:rowOff>
    </xdr:from>
    <xdr:to>
      <xdr:col>2</xdr:col>
      <xdr:colOff>0</xdr:colOff>
      <xdr:row>36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115</xdr:row>
      <xdr:rowOff>0</xdr:rowOff>
    </xdr:from>
    <xdr:to>
      <xdr:col>3</xdr:col>
      <xdr:colOff>0</xdr:colOff>
      <xdr:row>115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115</xdr:row>
      <xdr:rowOff>0</xdr:rowOff>
    </xdr:from>
    <xdr:to>
      <xdr:col>3</xdr:col>
      <xdr:colOff>0</xdr:colOff>
      <xdr:row>115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65</xdr:row>
      <xdr:rowOff>28575</xdr:rowOff>
    </xdr:from>
    <xdr:to>
      <xdr:col>3</xdr:col>
      <xdr:colOff>1630551</xdr:colOff>
      <xdr:row>86</xdr:row>
      <xdr:rowOff>145298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90</xdr:row>
      <xdr:rowOff>0</xdr:rowOff>
    </xdr:from>
    <xdr:to>
      <xdr:col>3</xdr:col>
      <xdr:colOff>1582119</xdr:colOff>
      <xdr:row>114</xdr:row>
      <xdr:rowOff>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10</xdr:row>
      <xdr:rowOff>121920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705475" y="20269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PE"/>
        </a:p>
      </xdr:txBody>
    </xdr:sp>
    <xdr:clientData/>
  </xdr:oneCellAnchor>
  <xdr:twoCellAnchor>
    <xdr:from>
      <xdr:col>0</xdr:col>
      <xdr:colOff>419100</xdr:colOff>
      <xdr:row>34</xdr:row>
      <xdr:rowOff>47625</xdr:rowOff>
    </xdr:from>
    <xdr:to>
      <xdr:col>2</xdr:col>
      <xdr:colOff>3105150</xdr:colOff>
      <xdr:row>54</xdr:row>
      <xdr:rowOff>133350</xdr:rowOff>
    </xdr:to>
    <xdr:graphicFrame macro="">
      <xdr:nvGraphicFramePr>
        <xdr:cNvPr id="2643044" name="Gráfico 1">
          <a:extLst>
            <a:ext uri="{FF2B5EF4-FFF2-40B4-BE49-F238E27FC236}">
              <a16:creationId xmlns:a16="http://schemas.microsoft.com/office/drawing/2014/main" id="{00000000-0008-0000-0100-0000645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32</xdr:row>
      <xdr:rowOff>0</xdr:rowOff>
    </xdr:from>
    <xdr:to>
      <xdr:col>2</xdr:col>
      <xdr:colOff>0</xdr:colOff>
      <xdr:row>32</xdr:row>
      <xdr:rowOff>0</xdr:rowOff>
    </xdr:to>
    <xdr:graphicFrame macro="">
      <xdr:nvGraphicFramePr>
        <xdr:cNvPr id="2791523" name="Chart 4">
          <a:extLst>
            <a:ext uri="{FF2B5EF4-FFF2-40B4-BE49-F238E27FC236}">
              <a16:creationId xmlns:a16="http://schemas.microsoft.com/office/drawing/2014/main" id="{00000000-0008-0000-0400-00006398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32</xdr:row>
      <xdr:rowOff>0</xdr:rowOff>
    </xdr:from>
    <xdr:to>
      <xdr:col>2</xdr:col>
      <xdr:colOff>0</xdr:colOff>
      <xdr:row>32</xdr:row>
      <xdr:rowOff>0</xdr:rowOff>
    </xdr:to>
    <xdr:graphicFrame macro="">
      <xdr:nvGraphicFramePr>
        <xdr:cNvPr id="2791524" name="Chart 5">
          <a:extLst>
            <a:ext uri="{FF2B5EF4-FFF2-40B4-BE49-F238E27FC236}">
              <a16:creationId xmlns:a16="http://schemas.microsoft.com/office/drawing/2014/main" id="{00000000-0008-0000-0400-00006498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34</xdr:row>
      <xdr:rowOff>0</xdr:rowOff>
    </xdr:from>
    <xdr:to>
      <xdr:col>3</xdr:col>
      <xdr:colOff>0</xdr:colOff>
      <xdr:row>34</xdr:row>
      <xdr:rowOff>0</xdr:rowOff>
    </xdr:to>
    <xdr:graphicFrame macro="">
      <xdr:nvGraphicFramePr>
        <xdr:cNvPr id="20338933" name="Chart 1">
          <a:extLst>
            <a:ext uri="{FF2B5EF4-FFF2-40B4-BE49-F238E27FC236}">
              <a16:creationId xmlns:a16="http://schemas.microsoft.com/office/drawing/2014/main" id="{00000000-0008-0000-0500-0000F5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34</xdr:row>
      <xdr:rowOff>0</xdr:rowOff>
    </xdr:from>
    <xdr:to>
      <xdr:col>3</xdr:col>
      <xdr:colOff>0</xdr:colOff>
      <xdr:row>34</xdr:row>
      <xdr:rowOff>0</xdr:rowOff>
    </xdr:to>
    <xdr:graphicFrame macro="">
      <xdr:nvGraphicFramePr>
        <xdr:cNvPr id="20338934" name="Chart 2">
          <a:extLst>
            <a:ext uri="{FF2B5EF4-FFF2-40B4-BE49-F238E27FC236}">
              <a16:creationId xmlns:a16="http://schemas.microsoft.com/office/drawing/2014/main" id="{00000000-0008-0000-0500-0000F6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65</xdr:row>
      <xdr:rowOff>0</xdr:rowOff>
    </xdr:from>
    <xdr:to>
      <xdr:col>3</xdr:col>
      <xdr:colOff>0</xdr:colOff>
      <xdr:row>65</xdr:row>
      <xdr:rowOff>0</xdr:rowOff>
    </xdr:to>
    <xdr:graphicFrame macro="">
      <xdr:nvGraphicFramePr>
        <xdr:cNvPr id="20338935" name="Chart 4">
          <a:extLst>
            <a:ext uri="{FF2B5EF4-FFF2-40B4-BE49-F238E27FC236}">
              <a16:creationId xmlns:a16="http://schemas.microsoft.com/office/drawing/2014/main" id="{00000000-0008-0000-0500-0000F7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65</xdr:row>
      <xdr:rowOff>0</xdr:rowOff>
    </xdr:from>
    <xdr:to>
      <xdr:col>3</xdr:col>
      <xdr:colOff>0</xdr:colOff>
      <xdr:row>65</xdr:row>
      <xdr:rowOff>0</xdr:rowOff>
    </xdr:to>
    <xdr:graphicFrame macro="">
      <xdr:nvGraphicFramePr>
        <xdr:cNvPr id="20338936" name="Chart 5">
          <a:extLst>
            <a:ext uri="{FF2B5EF4-FFF2-40B4-BE49-F238E27FC236}">
              <a16:creationId xmlns:a16="http://schemas.microsoft.com/office/drawing/2014/main" id="{00000000-0008-0000-0500-0000F8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161925</xdr:colOff>
      <xdr:row>34</xdr:row>
      <xdr:rowOff>0</xdr:rowOff>
    </xdr:from>
    <xdr:to>
      <xdr:col>2</xdr:col>
      <xdr:colOff>2905125</xdr:colOff>
      <xdr:row>62</xdr:row>
      <xdr:rowOff>114300</xdr:rowOff>
    </xdr:to>
    <xdr:graphicFrame macro="">
      <xdr:nvGraphicFramePr>
        <xdr:cNvPr id="20338937" name="Gráfico 1">
          <a:extLst>
            <a:ext uri="{FF2B5EF4-FFF2-40B4-BE49-F238E27FC236}">
              <a16:creationId xmlns:a16="http://schemas.microsoft.com/office/drawing/2014/main" id="{00000000-0008-0000-0500-0000F9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0</xdr:rowOff>
    </xdr:from>
    <xdr:to>
      <xdr:col>2</xdr:col>
      <xdr:colOff>0</xdr:colOff>
      <xdr:row>97</xdr:row>
      <xdr:rowOff>0</xdr:rowOff>
    </xdr:to>
    <xdr:graphicFrame macro="">
      <xdr:nvGraphicFramePr>
        <xdr:cNvPr id="23085154" name="Chart 4">
          <a:extLst>
            <a:ext uri="{FF2B5EF4-FFF2-40B4-BE49-F238E27FC236}">
              <a16:creationId xmlns:a16="http://schemas.microsoft.com/office/drawing/2014/main" id="{00000000-0008-0000-0600-000062406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97</xdr:row>
      <xdr:rowOff>0</xdr:rowOff>
    </xdr:from>
    <xdr:to>
      <xdr:col>2</xdr:col>
      <xdr:colOff>0</xdr:colOff>
      <xdr:row>97</xdr:row>
      <xdr:rowOff>0</xdr:rowOff>
    </xdr:to>
    <xdr:graphicFrame macro="">
      <xdr:nvGraphicFramePr>
        <xdr:cNvPr id="23085155" name="Chart 5">
          <a:extLst>
            <a:ext uri="{FF2B5EF4-FFF2-40B4-BE49-F238E27FC236}">
              <a16:creationId xmlns:a16="http://schemas.microsoft.com/office/drawing/2014/main" id="{00000000-0008-0000-0600-000063406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35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3534070" name="Chart 1">
          <a:extLst>
            <a:ext uri="{FF2B5EF4-FFF2-40B4-BE49-F238E27FC236}">
              <a16:creationId xmlns:a16="http://schemas.microsoft.com/office/drawing/2014/main" id="{00000000-0008-0000-0700-0000F6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35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3534071" name="Chart 2">
          <a:extLst>
            <a:ext uri="{FF2B5EF4-FFF2-40B4-BE49-F238E27FC236}">
              <a16:creationId xmlns:a16="http://schemas.microsoft.com/office/drawing/2014/main" id="{00000000-0008-0000-0700-0000F7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66</xdr:row>
      <xdr:rowOff>0</xdr:rowOff>
    </xdr:from>
    <xdr:to>
      <xdr:col>2</xdr:col>
      <xdr:colOff>0</xdr:colOff>
      <xdr:row>66</xdr:row>
      <xdr:rowOff>0</xdr:rowOff>
    </xdr:to>
    <xdr:graphicFrame macro="">
      <xdr:nvGraphicFramePr>
        <xdr:cNvPr id="3534072" name="Chart 4">
          <a:extLst>
            <a:ext uri="{FF2B5EF4-FFF2-40B4-BE49-F238E27FC236}">
              <a16:creationId xmlns:a16="http://schemas.microsoft.com/office/drawing/2014/main" id="{00000000-0008-0000-0700-0000F8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66</xdr:row>
      <xdr:rowOff>0</xdr:rowOff>
    </xdr:from>
    <xdr:to>
      <xdr:col>2</xdr:col>
      <xdr:colOff>0</xdr:colOff>
      <xdr:row>66</xdr:row>
      <xdr:rowOff>0</xdr:rowOff>
    </xdr:to>
    <xdr:graphicFrame macro="">
      <xdr:nvGraphicFramePr>
        <xdr:cNvPr id="3534073" name="Chart 5">
          <a:extLst>
            <a:ext uri="{FF2B5EF4-FFF2-40B4-BE49-F238E27FC236}">
              <a16:creationId xmlns:a16="http://schemas.microsoft.com/office/drawing/2014/main" id="{00000000-0008-0000-0700-0000F9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47625</xdr:colOff>
      <xdr:row>35</xdr:row>
      <xdr:rowOff>9525</xdr:rowOff>
    </xdr:from>
    <xdr:to>
      <xdr:col>2</xdr:col>
      <xdr:colOff>3467100</xdr:colOff>
      <xdr:row>63</xdr:row>
      <xdr:rowOff>85725</xdr:rowOff>
    </xdr:to>
    <xdr:graphicFrame macro="">
      <xdr:nvGraphicFramePr>
        <xdr:cNvPr id="3534074" name="Gráfico 1">
          <a:extLst>
            <a:ext uri="{FF2B5EF4-FFF2-40B4-BE49-F238E27FC236}">
              <a16:creationId xmlns:a16="http://schemas.microsoft.com/office/drawing/2014/main" id="{00000000-0008-0000-0700-0000FA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68</xdr:row>
      <xdr:rowOff>0</xdr:rowOff>
    </xdr:from>
    <xdr:to>
      <xdr:col>2</xdr:col>
      <xdr:colOff>0</xdr:colOff>
      <xdr:row>68</xdr:row>
      <xdr:rowOff>0</xdr:rowOff>
    </xdr:to>
    <xdr:graphicFrame macro="">
      <xdr:nvGraphicFramePr>
        <xdr:cNvPr id="5060706" name="Chart 4">
          <a:extLst>
            <a:ext uri="{FF2B5EF4-FFF2-40B4-BE49-F238E27FC236}">
              <a16:creationId xmlns:a16="http://schemas.microsoft.com/office/drawing/2014/main" id="{00000000-0008-0000-0800-000062384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68</xdr:row>
      <xdr:rowOff>0</xdr:rowOff>
    </xdr:from>
    <xdr:to>
      <xdr:col>2</xdr:col>
      <xdr:colOff>0</xdr:colOff>
      <xdr:row>68</xdr:row>
      <xdr:rowOff>0</xdr:rowOff>
    </xdr:to>
    <xdr:graphicFrame macro="">
      <xdr:nvGraphicFramePr>
        <xdr:cNvPr id="5060707" name="Chart 5">
          <a:extLst>
            <a:ext uri="{FF2B5EF4-FFF2-40B4-BE49-F238E27FC236}">
              <a16:creationId xmlns:a16="http://schemas.microsoft.com/office/drawing/2014/main" id="{00000000-0008-0000-0800-000063384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61</xdr:row>
      <xdr:rowOff>0</xdr:rowOff>
    </xdr:from>
    <xdr:to>
      <xdr:col>2</xdr:col>
      <xdr:colOff>0</xdr:colOff>
      <xdr:row>61</xdr:row>
      <xdr:rowOff>0</xdr:rowOff>
    </xdr:to>
    <xdr:graphicFrame macro="">
      <xdr:nvGraphicFramePr>
        <xdr:cNvPr id="3795141" name="Chart 4">
          <a:extLst>
            <a:ext uri="{FF2B5EF4-FFF2-40B4-BE49-F238E27FC236}">
              <a16:creationId xmlns:a16="http://schemas.microsoft.com/office/drawing/2014/main" id="{00000000-0008-0000-0900-0000C5E83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61</xdr:row>
      <xdr:rowOff>0</xdr:rowOff>
    </xdr:from>
    <xdr:to>
      <xdr:col>2</xdr:col>
      <xdr:colOff>0</xdr:colOff>
      <xdr:row>61</xdr:row>
      <xdr:rowOff>0</xdr:rowOff>
    </xdr:to>
    <xdr:graphicFrame macro="">
      <xdr:nvGraphicFramePr>
        <xdr:cNvPr id="3795142" name="Chart 5">
          <a:extLst>
            <a:ext uri="{FF2B5EF4-FFF2-40B4-BE49-F238E27FC236}">
              <a16:creationId xmlns:a16="http://schemas.microsoft.com/office/drawing/2014/main" id="{00000000-0008-0000-0900-0000C6E83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</xdr:colOff>
      <xdr:row>3</xdr:row>
      <xdr:rowOff>142875</xdr:rowOff>
    </xdr:from>
    <xdr:to>
      <xdr:col>5</xdr:col>
      <xdr:colOff>895350</xdr:colOff>
      <xdr:row>30</xdr:row>
      <xdr:rowOff>0</xdr:rowOff>
    </xdr:to>
    <xdr:graphicFrame macro="">
      <xdr:nvGraphicFramePr>
        <xdr:cNvPr id="3795143" name="Gráfico 1">
          <a:extLst>
            <a:ext uri="{FF2B5EF4-FFF2-40B4-BE49-F238E27FC236}">
              <a16:creationId xmlns:a16="http://schemas.microsoft.com/office/drawing/2014/main" id="{00000000-0008-0000-0900-0000C7E83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123825</xdr:colOff>
      <xdr:row>33</xdr:row>
      <xdr:rowOff>9525</xdr:rowOff>
    </xdr:from>
    <xdr:to>
      <xdr:col>6</xdr:col>
      <xdr:colOff>180975</xdr:colOff>
      <xdr:row>60</xdr:row>
      <xdr:rowOff>9525</xdr:rowOff>
    </xdr:to>
    <xdr:graphicFrame macro="">
      <xdr:nvGraphicFramePr>
        <xdr:cNvPr id="3795144" name="Gráfico 2">
          <a:extLst>
            <a:ext uri="{FF2B5EF4-FFF2-40B4-BE49-F238E27FC236}">
              <a16:creationId xmlns:a16="http://schemas.microsoft.com/office/drawing/2014/main" id="{00000000-0008-0000-0900-0000C8E83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38</xdr:row>
      <xdr:rowOff>0</xdr:rowOff>
    </xdr:from>
    <xdr:to>
      <xdr:col>3</xdr:col>
      <xdr:colOff>0</xdr:colOff>
      <xdr:row>38</xdr:row>
      <xdr:rowOff>0</xdr:rowOff>
    </xdr:to>
    <xdr:graphicFrame macro="">
      <xdr:nvGraphicFramePr>
        <xdr:cNvPr id="11015756" name="Chart 1">
          <a:extLst>
            <a:ext uri="{FF2B5EF4-FFF2-40B4-BE49-F238E27FC236}">
              <a16:creationId xmlns:a16="http://schemas.microsoft.com/office/drawing/2014/main" id="{00000000-0008-0000-0A00-00004C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38</xdr:row>
      <xdr:rowOff>0</xdr:rowOff>
    </xdr:from>
    <xdr:to>
      <xdr:col>3</xdr:col>
      <xdr:colOff>0</xdr:colOff>
      <xdr:row>38</xdr:row>
      <xdr:rowOff>0</xdr:rowOff>
    </xdr:to>
    <xdr:graphicFrame macro="">
      <xdr:nvGraphicFramePr>
        <xdr:cNvPr id="11015757" name="Chart 2">
          <a:extLst>
            <a:ext uri="{FF2B5EF4-FFF2-40B4-BE49-F238E27FC236}">
              <a16:creationId xmlns:a16="http://schemas.microsoft.com/office/drawing/2014/main" id="{00000000-0008-0000-0A00-00004D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38</xdr:row>
      <xdr:rowOff>0</xdr:rowOff>
    </xdr:from>
    <xdr:to>
      <xdr:col>3</xdr:col>
      <xdr:colOff>0</xdr:colOff>
      <xdr:row>38</xdr:row>
      <xdr:rowOff>0</xdr:rowOff>
    </xdr:to>
    <xdr:graphicFrame macro="">
      <xdr:nvGraphicFramePr>
        <xdr:cNvPr id="11015758" name="Chart 3">
          <a:extLst>
            <a:ext uri="{FF2B5EF4-FFF2-40B4-BE49-F238E27FC236}">
              <a16:creationId xmlns:a16="http://schemas.microsoft.com/office/drawing/2014/main" id="{00000000-0008-0000-0A00-00004E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38</xdr:row>
      <xdr:rowOff>0</xdr:rowOff>
    </xdr:from>
    <xdr:to>
      <xdr:col>3</xdr:col>
      <xdr:colOff>0</xdr:colOff>
      <xdr:row>38</xdr:row>
      <xdr:rowOff>0</xdr:rowOff>
    </xdr:to>
    <xdr:graphicFrame macro="">
      <xdr:nvGraphicFramePr>
        <xdr:cNvPr id="11015759" name="Chart 4">
          <a:extLst>
            <a:ext uri="{FF2B5EF4-FFF2-40B4-BE49-F238E27FC236}">
              <a16:creationId xmlns:a16="http://schemas.microsoft.com/office/drawing/2014/main" id="{00000000-0008-0000-0A00-00004F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68</xdr:row>
      <xdr:rowOff>0</xdr:rowOff>
    </xdr:from>
    <xdr:to>
      <xdr:col>3</xdr:col>
      <xdr:colOff>0</xdr:colOff>
      <xdr:row>68</xdr:row>
      <xdr:rowOff>0</xdr:rowOff>
    </xdr:to>
    <xdr:graphicFrame macro="">
      <xdr:nvGraphicFramePr>
        <xdr:cNvPr id="11015760" name="Chart 7">
          <a:extLst>
            <a:ext uri="{FF2B5EF4-FFF2-40B4-BE49-F238E27FC236}">
              <a16:creationId xmlns:a16="http://schemas.microsoft.com/office/drawing/2014/main" id="{00000000-0008-0000-0A00-000050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68</xdr:row>
      <xdr:rowOff>0</xdr:rowOff>
    </xdr:from>
    <xdr:to>
      <xdr:col>3</xdr:col>
      <xdr:colOff>0</xdr:colOff>
      <xdr:row>68</xdr:row>
      <xdr:rowOff>0</xdr:rowOff>
    </xdr:to>
    <xdr:graphicFrame macro="">
      <xdr:nvGraphicFramePr>
        <xdr:cNvPr id="11015761" name="Chart 8">
          <a:extLst>
            <a:ext uri="{FF2B5EF4-FFF2-40B4-BE49-F238E27FC236}">
              <a16:creationId xmlns:a16="http://schemas.microsoft.com/office/drawing/2014/main" id="{00000000-0008-0000-0A00-000051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2</xdr:col>
      <xdr:colOff>0</xdr:colOff>
      <xdr:row>37</xdr:row>
      <xdr:rowOff>0</xdr:rowOff>
    </xdr:to>
    <xdr:graphicFrame macro="">
      <xdr:nvGraphicFramePr>
        <xdr:cNvPr id="11015762" name="Chart 4">
          <a:extLst>
            <a:ext uri="{FF2B5EF4-FFF2-40B4-BE49-F238E27FC236}">
              <a16:creationId xmlns:a16="http://schemas.microsoft.com/office/drawing/2014/main" id="{00000000-0008-0000-0A00-000052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76200</xdr:colOff>
      <xdr:row>37</xdr:row>
      <xdr:rowOff>0</xdr:rowOff>
    </xdr:from>
    <xdr:to>
      <xdr:col>2</xdr:col>
      <xdr:colOff>0</xdr:colOff>
      <xdr:row>37</xdr:row>
      <xdr:rowOff>0</xdr:rowOff>
    </xdr:to>
    <xdr:graphicFrame macro="">
      <xdr:nvGraphicFramePr>
        <xdr:cNvPr id="11015763" name="Chart 5">
          <a:extLst>
            <a:ext uri="{FF2B5EF4-FFF2-40B4-BE49-F238E27FC236}">
              <a16:creationId xmlns:a16="http://schemas.microsoft.com/office/drawing/2014/main" id="{00000000-0008-0000-0A00-000053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105</xdr:row>
      <xdr:rowOff>0</xdr:rowOff>
    </xdr:from>
    <xdr:to>
      <xdr:col>2</xdr:col>
      <xdr:colOff>0</xdr:colOff>
      <xdr:row>105</xdr:row>
      <xdr:rowOff>0</xdr:rowOff>
    </xdr:to>
    <xdr:graphicFrame macro="">
      <xdr:nvGraphicFramePr>
        <xdr:cNvPr id="11015764" name="Chart 4">
          <a:extLst>
            <a:ext uri="{FF2B5EF4-FFF2-40B4-BE49-F238E27FC236}">
              <a16:creationId xmlns:a16="http://schemas.microsoft.com/office/drawing/2014/main" id="{00000000-0008-0000-0A00-000054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76200</xdr:colOff>
      <xdr:row>105</xdr:row>
      <xdr:rowOff>0</xdr:rowOff>
    </xdr:from>
    <xdr:to>
      <xdr:col>2</xdr:col>
      <xdr:colOff>0</xdr:colOff>
      <xdr:row>105</xdr:row>
      <xdr:rowOff>0</xdr:rowOff>
    </xdr:to>
    <xdr:graphicFrame macro="">
      <xdr:nvGraphicFramePr>
        <xdr:cNvPr id="11015765" name="Chart 5">
          <a:extLst>
            <a:ext uri="{FF2B5EF4-FFF2-40B4-BE49-F238E27FC236}">
              <a16:creationId xmlns:a16="http://schemas.microsoft.com/office/drawing/2014/main" id="{00000000-0008-0000-0A00-000055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85725</xdr:colOff>
      <xdr:row>42</xdr:row>
      <xdr:rowOff>57150</xdr:rowOff>
    </xdr:from>
    <xdr:to>
      <xdr:col>2</xdr:col>
      <xdr:colOff>1771650</xdr:colOff>
      <xdr:row>71</xdr:row>
      <xdr:rowOff>133350</xdr:rowOff>
    </xdr:to>
    <xdr:graphicFrame macro="">
      <xdr:nvGraphicFramePr>
        <xdr:cNvPr id="11015766" name="Gráfico 1">
          <a:extLst>
            <a:ext uri="{FF2B5EF4-FFF2-40B4-BE49-F238E27FC236}">
              <a16:creationId xmlns:a16="http://schemas.microsoft.com/office/drawing/2014/main" id="{00000000-0008-0000-0A00-000056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atos\DANIEL-COMPARTIDOS\INFORMACI&#211;N%20ESTAD&#205;STICA\GUIAS%20DE%20NUEVO%20FORMATO%202003\PERU%20FORESTAL-IMPRIMIR\PERU%20FOREST%202003\ANUARIOS\PERU%20FORESTAL%202001\EXPORTACIONES%20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atos\DANIEL-COMPARTIDOS\ANUARIOS\PERU%20FORESTAL%202001\EXPORTACIONES%20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acheco\COMPARTIDA\ANUARIOS\PERU%20FORESTAL%202001\EXPORTACIONES%20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atos\DANIEL-COMPARTIDOS\PERU%20FOREST%202003\ANUARIOS\PERU%20FORESTAL%202001\EXPORTACIONES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. NO MAD."/>
      <sheetName val="RES.NOMAD"/>
      <sheetName val="EXPORT. MAD."/>
      <sheetName val="RESUMEN MAD"/>
      <sheetName val="PARQUET X SP"/>
    </sheetNames>
    <sheetDataSet>
      <sheetData sheetId="0"/>
      <sheetData sheetId="1"/>
      <sheetData sheetId="2">
        <row r="5">
          <cell r="A5">
            <v>4402000000</v>
          </cell>
          <cell r="B5" t="str">
            <v>carbón vegetal (comprendido el d'cascaras o huesos (carozos)</v>
          </cell>
          <cell r="C5" t="str">
            <v>ESTADOS UNIDOS</v>
          </cell>
          <cell r="D5">
            <v>10.24</v>
          </cell>
          <cell r="E5">
            <v>15</v>
          </cell>
        </row>
        <row r="7">
          <cell r="A7">
            <v>4407109000</v>
          </cell>
          <cell r="B7" t="str">
            <v>Demás madera aserrada o desbastada longitudinalmente de coníferas</v>
          </cell>
          <cell r="C7" t="str">
            <v>CANADA</v>
          </cell>
          <cell r="D7">
            <v>26460</v>
          </cell>
          <cell r="E7">
            <v>25499.9</v>
          </cell>
        </row>
        <row r="8">
          <cell r="B8" t="str">
            <v>de espesor &gt;6MM.</v>
          </cell>
          <cell r="C8" t="str">
            <v>CHINA</v>
          </cell>
          <cell r="D8">
            <v>165470</v>
          </cell>
          <cell r="E8">
            <v>60661.8</v>
          </cell>
        </row>
        <row r="9">
          <cell r="C9" t="str">
            <v>HONG KONG</v>
          </cell>
          <cell r="D9">
            <v>1155145</v>
          </cell>
          <cell r="E9">
            <v>344807.53</v>
          </cell>
        </row>
        <row r="10">
          <cell r="C10" t="str">
            <v>ITALIA</v>
          </cell>
          <cell r="D10">
            <v>11560</v>
          </cell>
          <cell r="E10">
            <v>4175.16</v>
          </cell>
        </row>
        <row r="11">
          <cell r="C11" t="str">
            <v>TAIWAN (FORMOSA)</v>
          </cell>
          <cell r="D11">
            <v>45310</v>
          </cell>
          <cell r="E11">
            <v>10025.94</v>
          </cell>
        </row>
        <row r="12">
          <cell r="C12" t="str">
            <v>ESTADOS UNIDOS</v>
          </cell>
          <cell r="D12">
            <v>65050</v>
          </cell>
          <cell r="E12">
            <v>26531.4</v>
          </cell>
        </row>
        <row r="13">
          <cell r="A13">
            <v>4407240000</v>
          </cell>
          <cell r="B13" t="str">
            <v>Madera aserrada de virola, mahogany (swietenia spp.), imbuia y balsa</v>
          </cell>
          <cell r="C13" t="str">
            <v>AUSTRALIA</v>
          </cell>
          <cell r="D13">
            <v>35180</v>
          </cell>
          <cell r="E13">
            <v>59651.8</v>
          </cell>
        </row>
        <row r="14">
          <cell r="C14" t="str">
            <v>BARBADOS</v>
          </cell>
          <cell r="D14">
            <v>16076.85</v>
          </cell>
          <cell r="E14">
            <v>32198</v>
          </cell>
        </row>
        <row r="15">
          <cell r="C15" t="str">
            <v>BOLIVIA</v>
          </cell>
          <cell r="D15">
            <v>56000</v>
          </cell>
          <cell r="E15">
            <v>50500</v>
          </cell>
        </row>
        <row r="16">
          <cell r="C16" t="str">
            <v>CHILE</v>
          </cell>
          <cell r="D16">
            <v>13250</v>
          </cell>
          <cell r="E16">
            <v>7049</v>
          </cell>
        </row>
        <row r="17">
          <cell r="C17" t="str">
            <v>CHINA</v>
          </cell>
          <cell r="D17">
            <v>9500</v>
          </cell>
          <cell r="E17">
            <v>2758.5</v>
          </cell>
        </row>
        <row r="18">
          <cell r="C18" t="str">
            <v>COLOMBIA</v>
          </cell>
          <cell r="D18">
            <v>42930</v>
          </cell>
          <cell r="E18">
            <v>22360</v>
          </cell>
        </row>
        <row r="19">
          <cell r="C19" t="str">
            <v>ALEMANIA</v>
          </cell>
          <cell r="D19">
            <v>19908.46</v>
          </cell>
          <cell r="E19">
            <v>28217.06</v>
          </cell>
        </row>
        <row r="20">
          <cell r="C20" t="str">
            <v>DINAMARCA</v>
          </cell>
          <cell r="D20">
            <v>22110</v>
          </cell>
          <cell r="E20">
            <v>21718.54</v>
          </cell>
        </row>
        <row r="21">
          <cell r="C21" t="str">
            <v>REPUBLICA DOMINICANA</v>
          </cell>
          <cell r="D21">
            <v>2573142.31</v>
          </cell>
          <cell r="E21">
            <v>1936641.81</v>
          </cell>
        </row>
        <row r="22">
          <cell r="C22" t="str">
            <v>ESPAYA</v>
          </cell>
          <cell r="D22">
            <v>100206.66</v>
          </cell>
          <cell r="E22">
            <v>77452.38</v>
          </cell>
        </row>
        <row r="23">
          <cell r="C23" t="str">
            <v>REINO UNIDO</v>
          </cell>
          <cell r="D23">
            <v>126595</v>
          </cell>
          <cell r="E23">
            <v>234813.27</v>
          </cell>
        </row>
        <row r="24">
          <cell r="C24" t="str">
            <v>IRLANDA (EIRE)</v>
          </cell>
          <cell r="D24">
            <v>13440</v>
          </cell>
          <cell r="E24">
            <v>19599.07</v>
          </cell>
        </row>
        <row r="25">
          <cell r="C25" t="str">
            <v>JAPON</v>
          </cell>
          <cell r="D25">
            <v>15940.8</v>
          </cell>
          <cell r="E25">
            <v>18914.849999999999</v>
          </cell>
        </row>
        <row r="26">
          <cell r="C26" t="str">
            <v>MEXICO</v>
          </cell>
          <cell r="D26">
            <v>12656616.23</v>
          </cell>
          <cell r="E26">
            <v>6731643.71</v>
          </cell>
        </row>
        <row r="27">
          <cell r="C27" t="str">
            <v>PUERTO RICO</v>
          </cell>
          <cell r="D27">
            <v>272133.5</v>
          </cell>
          <cell r="E27">
            <v>472068.04</v>
          </cell>
        </row>
        <row r="28">
          <cell r="C28" t="str">
            <v>SUECIA</v>
          </cell>
          <cell r="D28">
            <v>112773.49</v>
          </cell>
          <cell r="E28">
            <v>195539.38</v>
          </cell>
        </row>
        <row r="29">
          <cell r="C29" t="str">
            <v>TAIWAN (FORMOSA)</v>
          </cell>
          <cell r="D29">
            <v>25330</v>
          </cell>
          <cell r="E29">
            <v>26607.59</v>
          </cell>
        </row>
        <row r="30">
          <cell r="C30" t="str">
            <v>ESTADOS UNIDOS</v>
          </cell>
          <cell r="D30">
            <v>25379939.5</v>
          </cell>
          <cell r="E30">
            <v>32102763.199999999</v>
          </cell>
        </row>
        <row r="31">
          <cell r="A31">
            <v>4407290000</v>
          </cell>
          <cell r="B31" t="str">
            <v>Maderas aserradas de las maderas tropicales de la nota de subp. 1</v>
          </cell>
          <cell r="C31" t="str">
            <v>ARUBA</v>
          </cell>
          <cell r="D31">
            <v>48460</v>
          </cell>
          <cell r="E31">
            <v>56240.480000000003</v>
          </cell>
        </row>
        <row r="32">
          <cell r="B32" t="str">
            <v>de este capitulo</v>
          </cell>
          <cell r="C32" t="str">
            <v>BARBADOS</v>
          </cell>
          <cell r="D32">
            <v>28343.15</v>
          </cell>
          <cell r="E32">
            <v>32359.97</v>
          </cell>
        </row>
        <row r="33">
          <cell r="C33" t="str">
            <v>BELGICA</v>
          </cell>
          <cell r="D33">
            <v>12250</v>
          </cell>
          <cell r="E33">
            <v>6902</v>
          </cell>
        </row>
        <row r="34">
          <cell r="C34" t="str">
            <v>CHILE</v>
          </cell>
          <cell r="D34">
            <v>28000</v>
          </cell>
          <cell r="E34">
            <v>7000</v>
          </cell>
        </row>
        <row r="35">
          <cell r="C35" t="str">
            <v>CHINA</v>
          </cell>
          <cell r="D35">
            <v>23750</v>
          </cell>
          <cell r="E35">
            <v>10780</v>
          </cell>
        </row>
        <row r="36">
          <cell r="C36" t="str">
            <v>ALEMANIA</v>
          </cell>
          <cell r="D36">
            <v>6934.72</v>
          </cell>
          <cell r="E36">
            <v>6890.01</v>
          </cell>
        </row>
        <row r="37">
          <cell r="C37" t="str">
            <v>REPUBLICA DOMINICANA</v>
          </cell>
          <cell r="D37">
            <v>351494.69</v>
          </cell>
          <cell r="E37">
            <v>260776.74</v>
          </cell>
        </row>
        <row r="38">
          <cell r="C38" t="str">
            <v>ECUADOR</v>
          </cell>
          <cell r="D38">
            <v>26000</v>
          </cell>
          <cell r="E38">
            <v>13968.38</v>
          </cell>
        </row>
        <row r="39">
          <cell r="C39" t="str">
            <v>ESPAYA</v>
          </cell>
          <cell r="D39">
            <v>83623.34</v>
          </cell>
          <cell r="E39">
            <v>63144.73</v>
          </cell>
        </row>
        <row r="40">
          <cell r="C40" t="str">
            <v>HONG KONG</v>
          </cell>
          <cell r="D40">
            <v>319062.42</v>
          </cell>
          <cell r="E40">
            <v>56269.56</v>
          </cell>
        </row>
        <row r="41">
          <cell r="C41" t="str">
            <v>ITALIA</v>
          </cell>
          <cell r="D41">
            <v>69060</v>
          </cell>
          <cell r="E41">
            <v>32299.01</v>
          </cell>
        </row>
        <row r="42">
          <cell r="A42" t="str">
            <v xml:space="preserve">ELABORACIÓN  </v>
          </cell>
          <cell r="B42" t="str">
            <v>:  Instituto Nacional de Recursos Naturales - INRENA-DGFFS</v>
          </cell>
          <cell r="E42" t="str">
            <v>Continúa…</v>
          </cell>
        </row>
        <row r="43">
          <cell r="C43" t="str">
            <v>JAMAICA</v>
          </cell>
          <cell r="D43">
            <v>75480</v>
          </cell>
          <cell r="E43">
            <v>53098.99</v>
          </cell>
        </row>
        <row r="44">
          <cell r="C44" t="str">
            <v>JAPON</v>
          </cell>
          <cell r="D44">
            <v>231200</v>
          </cell>
          <cell r="E44">
            <v>102552.31</v>
          </cell>
        </row>
        <row r="45">
          <cell r="C45" t="str">
            <v>COREA (SUR), REPUBLICA DE</v>
          </cell>
          <cell r="D45">
            <v>23660</v>
          </cell>
          <cell r="E45">
            <v>10780</v>
          </cell>
        </row>
        <row r="46">
          <cell r="C46" t="str">
            <v>MEXICO</v>
          </cell>
          <cell r="D46">
            <v>4041650.73</v>
          </cell>
          <cell r="E46">
            <v>3936638.8</v>
          </cell>
        </row>
        <row r="47">
          <cell r="C47" t="str">
            <v>PUERTO RICO</v>
          </cell>
          <cell r="D47">
            <v>462685.81</v>
          </cell>
          <cell r="E47">
            <v>669800.16</v>
          </cell>
        </row>
        <row r="48">
          <cell r="C48" t="str">
            <v>SUECIA</v>
          </cell>
          <cell r="D48">
            <v>1691.82</v>
          </cell>
          <cell r="E48">
            <v>3382.1</v>
          </cell>
        </row>
        <row r="49">
          <cell r="C49" t="str">
            <v>ESTADOS UNIDOS</v>
          </cell>
          <cell r="D49">
            <v>1659503.47</v>
          </cell>
          <cell r="E49">
            <v>1484741.88</v>
          </cell>
        </row>
        <row r="50">
          <cell r="C50" t="str">
            <v>URUGUAY</v>
          </cell>
          <cell r="D50">
            <v>49160</v>
          </cell>
          <cell r="E50">
            <v>60140.68</v>
          </cell>
        </row>
        <row r="51">
          <cell r="A51">
            <v>4407990000</v>
          </cell>
          <cell r="B51" t="str">
            <v>Demás maderas aserradas o desbastada longitudinalmente</v>
          </cell>
          <cell r="C51" t="str">
            <v>AUSTRALIA</v>
          </cell>
          <cell r="D51">
            <v>190496.94</v>
          </cell>
          <cell r="E51">
            <v>66974.47</v>
          </cell>
        </row>
        <row r="52">
          <cell r="B52" t="str">
            <v>cortada o desenrrollada</v>
          </cell>
          <cell r="C52" t="str">
            <v>BELGICA</v>
          </cell>
          <cell r="D52">
            <v>304</v>
          </cell>
          <cell r="E52">
            <v>781.25</v>
          </cell>
        </row>
        <row r="53">
          <cell r="C53" t="str">
            <v>CHILE</v>
          </cell>
          <cell r="D53">
            <v>156211</v>
          </cell>
          <cell r="E53">
            <v>43358.5</v>
          </cell>
        </row>
        <row r="54">
          <cell r="C54" t="str">
            <v>CHINA</v>
          </cell>
          <cell r="D54">
            <v>17090</v>
          </cell>
          <cell r="E54">
            <v>8374.91</v>
          </cell>
        </row>
        <row r="55">
          <cell r="C55" t="str">
            <v>ESPAYA</v>
          </cell>
          <cell r="D55">
            <v>25000</v>
          </cell>
          <cell r="E55">
            <v>10410</v>
          </cell>
        </row>
        <row r="56">
          <cell r="C56" t="str">
            <v>ITALIA</v>
          </cell>
          <cell r="D56">
            <v>26450</v>
          </cell>
          <cell r="E56">
            <v>29898.66</v>
          </cell>
        </row>
        <row r="57">
          <cell r="C57" t="str">
            <v>JAPON</v>
          </cell>
          <cell r="D57">
            <v>13724.15</v>
          </cell>
          <cell r="E57">
            <v>17254.04</v>
          </cell>
        </row>
        <row r="58">
          <cell r="C58" t="str">
            <v>COREA (SUR), REPUBLICA DE</v>
          </cell>
          <cell r="D58">
            <v>20160</v>
          </cell>
          <cell r="E58">
            <v>4857.6000000000004</v>
          </cell>
        </row>
        <row r="59">
          <cell r="C59" t="str">
            <v>MEXICO</v>
          </cell>
          <cell r="D59">
            <v>2938896.24</v>
          </cell>
          <cell r="E59">
            <v>1507530.73</v>
          </cell>
        </row>
        <row r="60">
          <cell r="C60" t="str">
            <v>NUEVA ZELANDA</v>
          </cell>
          <cell r="D60">
            <v>82270</v>
          </cell>
          <cell r="E60">
            <v>35263.96</v>
          </cell>
        </row>
        <row r="61">
          <cell r="C61" t="str">
            <v>SUECIA</v>
          </cell>
          <cell r="D61">
            <v>19000</v>
          </cell>
          <cell r="E61">
            <v>2060.37</v>
          </cell>
        </row>
        <row r="62">
          <cell r="C62" t="str">
            <v>TAIWAN (FORMOSA)</v>
          </cell>
          <cell r="D62">
            <v>7900</v>
          </cell>
          <cell r="E62">
            <v>2766.24</v>
          </cell>
        </row>
        <row r="63">
          <cell r="C63" t="str">
            <v>ESTADOS UNIDOS</v>
          </cell>
          <cell r="D63">
            <v>1651432.98</v>
          </cell>
          <cell r="E63">
            <v>1038659.14</v>
          </cell>
        </row>
        <row r="64">
          <cell r="C64" t="str">
            <v>VENEZUELA</v>
          </cell>
          <cell r="D64">
            <v>49090</v>
          </cell>
          <cell r="E64">
            <v>9000</v>
          </cell>
        </row>
        <row r="65">
          <cell r="B65" t="str">
            <v/>
          </cell>
          <cell r="D65">
            <v>55700103.25999999</v>
          </cell>
          <cell r="E65">
            <v>52157153.599999987</v>
          </cell>
        </row>
        <row r="66">
          <cell r="B66" t="str">
            <v/>
          </cell>
        </row>
        <row r="67">
          <cell r="A67">
            <v>4408390000</v>
          </cell>
          <cell r="B67" t="str">
            <v>Hojas p'chapado o contrachap. d'las demás maderas tropic. citad.</v>
          </cell>
          <cell r="C67" t="str">
            <v>MEXICO</v>
          </cell>
          <cell r="D67">
            <v>399549.64</v>
          </cell>
          <cell r="E67">
            <v>457055.25</v>
          </cell>
        </row>
        <row r="68">
          <cell r="B68" t="str">
            <v>en la nota del subp 1</v>
          </cell>
          <cell r="C68" t="str">
            <v>PUERTO RICO</v>
          </cell>
          <cell r="D68">
            <v>2220.69</v>
          </cell>
          <cell r="E68">
            <v>4692.6400000000003</v>
          </cell>
        </row>
        <row r="69">
          <cell r="C69" t="str">
            <v>ESTADOS UNIDOS</v>
          </cell>
          <cell r="D69">
            <v>86.05</v>
          </cell>
          <cell r="E69">
            <v>200</v>
          </cell>
        </row>
        <row r="70">
          <cell r="A70">
            <v>4408900000</v>
          </cell>
          <cell r="B70" t="str">
            <v>Demás hojas p' chapado o contrachapado y demás maderas serradas</v>
          </cell>
          <cell r="C70" t="str">
            <v>MEXICO</v>
          </cell>
          <cell r="D70">
            <v>2052951</v>
          </cell>
          <cell r="E70">
            <v>1388399.98</v>
          </cell>
        </row>
        <row r="71">
          <cell r="B71" t="str">
            <v>long. espesor &lt;=6 MM.</v>
          </cell>
          <cell r="C71" t="str">
            <v>ESTADOS UNIDOS</v>
          </cell>
          <cell r="D71">
            <v>3588400</v>
          </cell>
          <cell r="E71">
            <v>1802976.49</v>
          </cell>
        </row>
        <row r="72">
          <cell r="B72" t="str">
            <v/>
          </cell>
          <cell r="D72">
            <v>6043207.3799999999</v>
          </cell>
          <cell r="E72">
            <v>3653324.3600000003</v>
          </cell>
        </row>
        <row r="73">
          <cell r="B73" t="str">
            <v/>
          </cell>
        </row>
        <row r="74">
          <cell r="A74">
            <v>4409101000</v>
          </cell>
          <cell r="B74" t="str">
            <v>Tablillas y frisos para parques, sin ensamblar, de coníferas</v>
          </cell>
          <cell r="C74" t="str">
            <v>CHILE</v>
          </cell>
          <cell r="D74">
            <v>3940</v>
          </cell>
          <cell r="E74">
            <v>3339.56</v>
          </cell>
        </row>
        <row r="75">
          <cell r="C75" t="str">
            <v>ALEMANIA</v>
          </cell>
          <cell r="D75">
            <v>14639</v>
          </cell>
          <cell r="E75">
            <v>14000</v>
          </cell>
        </row>
        <row r="76">
          <cell r="C76" t="str">
            <v>ECUADOR</v>
          </cell>
          <cell r="D76">
            <v>19400</v>
          </cell>
          <cell r="E76">
            <v>11593.55</v>
          </cell>
        </row>
        <row r="77">
          <cell r="C77" t="str">
            <v>ITALIA</v>
          </cell>
          <cell r="D77">
            <v>78000</v>
          </cell>
          <cell r="E77">
            <v>87362.33</v>
          </cell>
        </row>
        <row r="78">
          <cell r="C78" t="str">
            <v>JAPON</v>
          </cell>
          <cell r="D78">
            <v>16831.54</v>
          </cell>
          <cell r="E78">
            <v>26898.46</v>
          </cell>
        </row>
        <row r="79">
          <cell r="A79">
            <v>4409102000</v>
          </cell>
          <cell r="B79" t="str">
            <v>Madera moldurada, de coníferas</v>
          </cell>
          <cell r="C79" t="str">
            <v>JAPON</v>
          </cell>
          <cell r="D79">
            <v>5135.8999999999996</v>
          </cell>
          <cell r="E79">
            <v>11849.8</v>
          </cell>
        </row>
        <row r="80">
          <cell r="C80" t="str">
            <v>PANAMA</v>
          </cell>
          <cell r="D80">
            <v>2300</v>
          </cell>
          <cell r="E80">
            <v>2342.81</v>
          </cell>
        </row>
        <row r="81">
          <cell r="A81" t="str">
            <v xml:space="preserve">ELABORACIÓN  </v>
          </cell>
          <cell r="B81" t="str">
            <v>:  Instituto Nacional de Recursos Naturales - INRENA-DGFFS</v>
          </cell>
          <cell r="E81" t="str">
            <v>Continúa…</v>
          </cell>
        </row>
        <row r="82">
          <cell r="A82">
            <v>4409109000</v>
          </cell>
          <cell r="B82" t="str">
            <v>Demás maderas perfiladas longitudinalmente de coníferas</v>
          </cell>
          <cell r="C82" t="str">
            <v>ALEMANIA</v>
          </cell>
          <cell r="D82">
            <v>2598</v>
          </cell>
          <cell r="E82">
            <v>980</v>
          </cell>
        </row>
        <row r="83">
          <cell r="C83" t="str">
            <v>JAPON</v>
          </cell>
          <cell r="D83">
            <v>173.58</v>
          </cell>
          <cell r="E83">
            <v>427.8</v>
          </cell>
        </row>
        <row r="84">
          <cell r="C84" t="str">
            <v>ESTADOS UNIDOS</v>
          </cell>
          <cell r="D84">
            <v>1280</v>
          </cell>
          <cell r="E84">
            <v>1400</v>
          </cell>
        </row>
        <row r="85">
          <cell r="A85">
            <v>4409201000</v>
          </cell>
          <cell r="B85" t="str">
            <v xml:space="preserve">Tablillas y frisos para parques, sin ensamblar, </v>
          </cell>
          <cell r="C85" t="str">
            <v>CHINA</v>
          </cell>
          <cell r="D85">
            <v>2835860</v>
          </cell>
          <cell r="E85">
            <v>1435653.68</v>
          </cell>
        </row>
        <row r="86">
          <cell r="B86" t="str">
            <v>distinta de las coníferas</v>
          </cell>
          <cell r="C86" t="str">
            <v>ALEMANIA</v>
          </cell>
          <cell r="D86">
            <v>1136.83</v>
          </cell>
          <cell r="E86">
            <v>1129.5</v>
          </cell>
        </row>
        <row r="87">
          <cell r="C87" t="str">
            <v>FINLANDIA</v>
          </cell>
          <cell r="D87">
            <v>10000</v>
          </cell>
          <cell r="E87">
            <v>2000</v>
          </cell>
        </row>
        <row r="88">
          <cell r="C88" t="str">
            <v>HONG KONG</v>
          </cell>
          <cell r="D88">
            <v>5331560.53</v>
          </cell>
          <cell r="E88">
            <v>2686087.27</v>
          </cell>
        </row>
        <row r="89">
          <cell r="C89" t="str">
            <v>ITALIA</v>
          </cell>
          <cell r="D89">
            <v>161460.32</v>
          </cell>
          <cell r="E89">
            <v>93162.72</v>
          </cell>
        </row>
        <row r="90">
          <cell r="C90" t="str">
            <v>MEXICO</v>
          </cell>
          <cell r="D90">
            <v>64437.46</v>
          </cell>
          <cell r="E90">
            <v>43694.76</v>
          </cell>
        </row>
        <row r="91">
          <cell r="C91" t="str">
            <v>SUECIA</v>
          </cell>
          <cell r="D91">
            <v>3009.7</v>
          </cell>
          <cell r="E91">
            <v>4750.63</v>
          </cell>
        </row>
        <row r="92">
          <cell r="C92" t="str">
            <v>TAIWAN (FORMOSA)</v>
          </cell>
          <cell r="D92">
            <v>92450</v>
          </cell>
          <cell r="E92">
            <v>39067.279999999999</v>
          </cell>
        </row>
        <row r="93">
          <cell r="C93" t="str">
            <v>ESTADOS UNIDOS</v>
          </cell>
          <cell r="D93">
            <v>720685.36</v>
          </cell>
          <cell r="E93">
            <v>313412.92</v>
          </cell>
        </row>
        <row r="94">
          <cell r="A94">
            <v>4409202000</v>
          </cell>
          <cell r="B94" t="str">
            <v>Madera moldurada distinta de la de coníferas</v>
          </cell>
          <cell r="C94" t="str">
            <v>CHILE</v>
          </cell>
          <cell r="D94">
            <v>3880</v>
          </cell>
          <cell r="E94">
            <v>6224</v>
          </cell>
        </row>
        <row r="95">
          <cell r="C95" t="str">
            <v>ITALIA</v>
          </cell>
          <cell r="D95">
            <v>1500</v>
          </cell>
          <cell r="E95">
            <v>790.4</v>
          </cell>
        </row>
        <row r="96">
          <cell r="C96" t="str">
            <v>JAPON</v>
          </cell>
          <cell r="D96">
            <v>4532.3999999999996</v>
          </cell>
          <cell r="E96">
            <v>22027.99</v>
          </cell>
        </row>
        <row r="97">
          <cell r="C97" t="str">
            <v>ESTADOS UNIDOS</v>
          </cell>
          <cell r="D97">
            <v>197419.4</v>
          </cell>
          <cell r="E97">
            <v>159862.78</v>
          </cell>
        </row>
        <row r="98">
          <cell r="A98">
            <v>4409209000</v>
          </cell>
          <cell r="B98" t="str">
            <v>Demás maderas perfiladas longitudinalmente distinta de coníferas</v>
          </cell>
          <cell r="C98" t="str">
            <v>JAPON</v>
          </cell>
          <cell r="D98">
            <v>2622.64</v>
          </cell>
          <cell r="E98">
            <v>10329.01</v>
          </cell>
        </row>
        <row r="99">
          <cell r="C99" t="str">
            <v>SUECIA</v>
          </cell>
          <cell r="D99">
            <v>107394.03</v>
          </cell>
          <cell r="E99">
            <v>79539.87</v>
          </cell>
        </row>
        <row r="100">
          <cell r="C100" t="str">
            <v>ESTADOS UNIDOS</v>
          </cell>
          <cell r="D100">
            <v>849462.06</v>
          </cell>
          <cell r="E100">
            <v>520056.28</v>
          </cell>
        </row>
        <row r="101">
          <cell r="B101" t="str">
            <v/>
          </cell>
          <cell r="D101">
            <v>10531708.750000002</v>
          </cell>
          <cell r="E101">
            <v>5577983.4000000004</v>
          </cell>
        </row>
        <row r="102">
          <cell r="B102" t="str">
            <v/>
          </cell>
        </row>
        <row r="103">
          <cell r="A103">
            <v>4410110000</v>
          </cell>
          <cell r="B103" t="str">
            <v>Tableros llamados "waferboard", incl. los llamados "oriented stra</v>
          </cell>
          <cell r="C103" t="str">
            <v>BOLIVIA</v>
          </cell>
          <cell r="D103">
            <v>84</v>
          </cell>
          <cell r="E103">
            <v>10.4</v>
          </cell>
        </row>
        <row r="104">
          <cell r="B104" t="str">
            <v/>
          </cell>
        </row>
        <row r="105">
          <cell r="A105">
            <v>4410190000</v>
          </cell>
          <cell r="B105" t="str">
            <v>Demás tableros de partícula y tableros similares de madera</v>
          </cell>
          <cell r="C105" t="str">
            <v>MEXICO</v>
          </cell>
          <cell r="D105">
            <v>7575.93</v>
          </cell>
          <cell r="E105">
            <v>8000</v>
          </cell>
        </row>
        <row r="106">
          <cell r="A106">
            <v>4410900000</v>
          </cell>
          <cell r="B106" t="str">
            <v>Demás tableros de partículas y tableros similares de las demás materias leñosas</v>
          </cell>
          <cell r="C106" t="str">
            <v>JAPON</v>
          </cell>
          <cell r="D106">
            <v>4540.8599999999997</v>
          </cell>
          <cell r="E106">
            <v>18126.71</v>
          </cell>
        </row>
        <row r="107">
          <cell r="D107">
            <v>12116.79</v>
          </cell>
          <cell r="E107">
            <v>26126.71</v>
          </cell>
        </row>
        <row r="108">
          <cell r="B108" t="str">
            <v/>
          </cell>
        </row>
        <row r="109">
          <cell r="A109">
            <v>4411990000</v>
          </cell>
          <cell r="B109" t="str">
            <v>Demás tableros de fibra de madera u otras mat. leñosas,</v>
          </cell>
          <cell r="C109" t="str">
            <v>CHILE</v>
          </cell>
          <cell r="D109">
            <v>22935</v>
          </cell>
          <cell r="E109">
            <v>44642.49</v>
          </cell>
        </row>
        <row r="110">
          <cell r="B110" t="str">
            <v xml:space="preserve"> incl. aglomerados</v>
          </cell>
          <cell r="C110" t="str">
            <v>ECUADOR</v>
          </cell>
          <cell r="D110">
            <v>3943.95</v>
          </cell>
          <cell r="E110">
            <v>5473.72</v>
          </cell>
        </row>
        <row r="111">
          <cell r="C111" t="str">
            <v>JAPON</v>
          </cell>
          <cell r="D111">
            <v>54.81</v>
          </cell>
          <cell r="E111">
            <v>767</v>
          </cell>
        </row>
        <row r="112">
          <cell r="C112" t="str">
            <v>MEXICO</v>
          </cell>
          <cell r="D112">
            <v>0.88</v>
          </cell>
          <cell r="E112">
            <v>7.08</v>
          </cell>
        </row>
        <row r="113">
          <cell r="C113" t="str">
            <v>ESTADOS UNIDOS</v>
          </cell>
          <cell r="D113">
            <v>610.75</v>
          </cell>
          <cell r="E113">
            <v>3750</v>
          </cell>
        </row>
        <row r="114">
          <cell r="B114" t="str">
            <v/>
          </cell>
          <cell r="D114">
            <v>27545.390000000003</v>
          </cell>
          <cell r="E114">
            <v>54640.29</v>
          </cell>
        </row>
        <row r="115">
          <cell r="B115" t="str">
            <v/>
          </cell>
        </row>
        <row r="116">
          <cell r="A116">
            <v>4412130000</v>
          </cell>
          <cell r="B116" t="str">
            <v xml:space="preserve">Madera contrachapada q'tenga por lo menos una hoja </v>
          </cell>
          <cell r="C116" t="str">
            <v>MEXICO</v>
          </cell>
          <cell r="D116">
            <v>1161959.7</v>
          </cell>
          <cell r="E116">
            <v>1712351.83</v>
          </cell>
        </row>
        <row r="117">
          <cell r="B117" t="str">
            <v>externa de maderas  tropicales</v>
          </cell>
        </row>
        <row r="118">
          <cell r="A118">
            <v>4412140000</v>
          </cell>
          <cell r="B118" t="str">
            <v xml:space="preserve">Demás maderas contrachap. q'tengan por lo menos,una hoja </v>
          </cell>
          <cell r="C118" t="str">
            <v>BOLIVIA</v>
          </cell>
          <cell r="D118">
            <v>7500</v>
          </cell>
          <cell r="E118">
            <v>4725.95</v>
          </cell>
        </row>
        <row r="119">
          <cell r="B119" t="str">
            <v>externa distinta de conífera</v>
          </cell>
          <cell r="C119" t="str">
            <v>CHILE</v>
          </cell>
          <cell r="D119">
            <v>25500</v>
          </cell>
          <cell r="E119">
            <v>17146.439999999999</v>
          </cell>
        </row>
        <row r="120">
          <cell r="A120" t="str">
            <v xml:space="preserve">ELABORACIÓN  </v>
          </cell>
          <cell r="B120" t="str">
            <v>:  Instituto Nacional de Recursos Naturales - INRENA-DGFFS</v>
          </cell>
          <cell r="E120" t="str">
            <v>Continúa…</v>
          </cell>
        </row>
        <row r="121">
          <cell r="C121" t="str">
            <v>COLOMBIA</v>
          </cell>
          <cell r="D121">
            <v>123930</v>
          </cell>
          <cell r="E121">
            <v>78360.75</v>
          </cell>
        </row>
        <row r="122">
          <cell r="C122" t="str">
            <v>COSTA RICA</v>
          </cell>
          <cell r="D122">
            <v>146600</v>
          </cell>
          <cell r="E122">
            <v>105869.54</v>
          </cell>
        </row>
        <row r="123">
          <cell r="C123" t="str">
            <v>REPUBLICA DOMINICANA</v>
          </cell>
          <cell r="D123">
            <v>92580</v>
          </cell>
          <cell r="E123">
            <v>74765.2</v>
          </cell>
        </row>
        <row r="124">
          <cell r="C124" t="str">
            <v>ECUADOR</v>
          </cell>
          <cell r="D124">
            <v>74550</v>
          </cell>
          <cell r="E124">
            <v>56542.99</v>
          </cell>
        </row>
        <row r="125">
          <cell r="C125" t="str">
            <v>MEXICO</v>
          </cell>
          <cell r="D125">
            <v>2597032</v>
          </cell>
          <cell r="E125">
            <v>1962488.58</v>
          </cell>
        </row>
        <row r="126">
          <cell r="C126" t="str">
            <v>PANAMA</v>
          </cell>
          <cell r="D126">
            <v>92190</v>
          </cell>
          <cell r="E126">
            <v>65852.160000000003</v>
          </cell>
        </row>
        <row r="127">
          <cell r="C127" t="str">
            <v>VENEZUELA</v>
          </cell>
          <cell r="D127">
            <v>6048364</v>
          </cell>
          <cell r="E127">
            <v>3910800.14</v>
          </cell>
        </row>
        <row r="128">
          <cell r="A128">
            <v>4412190000</v>
          </cell>
          <cell r="B128" t="str">
            <v xml:space="preserve">Demás maderas contrachapadas constituida por hojas de </v>
          </cell>
          <cell r="C128" t="str">
            <v>MEXICO</v>
          </cell>
          <cell r="D128">
            <v>2070064.38</v>
          </cell>
          <cell r="E128">
            <v>1666433.32</v>
          </cell>
        </row>
        <row r="129">
          <cell r="B129" t="str">
            <v>madera de espesor unit.&lt;=6MM.</v>
          </cell>
          <cell r="C129" t="str">
            <v>PANAMA</v>
          </cell>
          <cell r="D129">
            <v>23920</v>
          </cell>
          <cell r="E129">
            <v>18752.400000000001</v>
          </cell>
        </row>
        <row r="130">
          <cell r="C130" t="str">
            <v>VENEZUELA</v>
          </cell>
          <cell r="D130">
            <v>72570</v>
          </cell>
          <cell r="E130">
            <v>50685.4</v>
          </cell>
        </row>
        <row r="131">
          <cell r="A131">
            <v>4412220000</v>
          </cell>
          <cell r="B131" t="str">
            <v>Madera chapada que tenga por lo menos una hoja de las maderas tropical</v>
          </cell>
          <cell r="C131" t="str">
            <v>MEXICO</v>
          </cell>
          <cell r="D131">
            <v>50350</v>
          </cell>
          <cell r="E131">
            <v>75939.710000000006</v>
          </cell>
        </row>
        <row r="132">
          <cell r="B132" t="str">
            <v/>
          </cell>
          <cell r="D132">
            <v>12587110.079999998</v>
          </cell>
          <cell r="E132">
            <v>9800714.410000002</v>
          </cell>
        </row>
        <row r="133">
          <cell r="B133" t="str">
            <v/>
          </cell>
        </row>
        <row r="134">
          <cell r="A134">
            <v>4412920000</v>
          </cell>
          <cell r="B134" t="str">
            <v>Mad. estratificada simil. q'conte. por lo menos una hoja d'la mad. Tropical</v>
          </cell>
          <cell r="C134" t="str">
            <v>MEXICO</v>
          </cell>
          <cell r="D134">
            <v>40309.99</v>
          </cell>
          <cell r="E134">
            <v>51441.15</v>
          </cell>
        </row>
        <row r="135">
          <cell r="A135">
            <v>4412990000</v>
          </cell>
          <cell r="B135" t="str">
            <v>Demás madera estratificada similar</v>
          </cell>
          <cell r="C135" t="str">
            <v>BOLIVIA</v>
          </cell>
          <cell r="D135">
            <v>135.28</v>
          </cell>
          <cell r="E135">
            <v>932.14</v>
          </cell>
        </row>
        <row r="136">
          <cell r="C136" t="str">
            <v>MEXICO</v>
          </cell>
          <cell r="D136">
            <v>398678</v>
          </cell>
          <cell r="E136">
            <v>581496.44999999995</v>
          </cell>
        </row>
        <row r="137">
          <cell r="C137" t="str">
            <v>ESTADOS UNIDOS</v>
          </cell>
          <cell r="D137">
            <v>413.16</v>
          </cell>
          <cell r="E137">
            <v>632</v>
          </cell>
        </row>
        <row r="138">
          <cell r="C138" t="str">
            <v>URUGUAY</v>
          </cell>
          <cell r="D138">
            <v>52030</v>
          </cell>
          <cell r="E138">
            <v>35517.15</v>
          </cell>
        </row>
        <row r="139">
          <cell r="A139">
            <v>4413000000</v>
          </cell>
          <cell r="B139" t="str">
            <v>Madera densificada en bloques, tablas, tiras o perfiles.</v>
          </cell>
          <cell r="C139" t="str">
            <v>ESTADOS UNIDOS</v>
          </cell>
          <cell r="D139">
            <v>0.25</v>
          </cell>
          <cell r="E139">
            <v>5</v>
          </cell>
        </row>
        <row r="140">
          <cell r="B140" t="str">
            <v/>
          </cell>
          <cell r="D140">
            <v>491566.68</v>
          </cell>
          <cell r="E140">
            <v>670023.89</v>
          </cell>
        </row>
        <row r="141">
          <cell r="B141" t="str">
            <v/>
          </cell>
        </row>
        <row r="142">
          <cell r="A142">
            <v>4414000000</v>
          </cell>
          <cell r="B142" t="str">
            <v>Marcos de madera para cuadros, fotografías, espejos</v>
          </cell>
          <cell r="C142" t="str">
            <v>EMIRATOS ARABES UNIDOS</v>
          </cell>
          <cell r="D142">
            <v>42.03</v>
          </cell>
          <cell r="E142">
            <v>120</v>
          </cell>
        </row>
        <row r="143">
          <cell r="B143" t="str">
            <v>u objetos similares</v>
          </cell>
          <cell r="C143" t="str">
            <v>ARGENTINA</v>
          </cell>
          <cell r="D143">
            <v>117.85</v>
          </cell>
          <cell r="E143">
            <v>167</v>
          </cell>
        </row>
        <row r="144">
          <cell r="C144" t="str">
            <v>AUSTRIA</v>
          </cell>
          <cell r="D144">
            <v>26.36</v>
          </cell>
          <cell r="E144">
            <v>198</v>
          </cell>
        </row>
        <row r="145">
          <cell r="C145" t="str">
            <v>AUSTRALIA</v>
          </cell>
          <cell r="D145">
            <v>52.49</v>
          </cell>
          <cell r="E145">
            <v>215.6</v>
          </cell>
        </row>
        <row r="146">
          <cell r="C146" t="str">
            <v>ARUBA</v>
          </cell>
          <cell r="D146">
            <v>0.59</v>
          </cell>
          <cell r="E146">
            <v>7</v>
          </cell>
        </row>
        <row r="147">
          <cell r="C147" t="str">
            <v>CANADA</v>
          </cell>
          <cell r="D147">
            <v>72.62</v>
          </cell>
          <cell r="E147">
            <v>376.7</v>
          </cell>
        </row>
        <row r="148">
          <cell r="C148" t="str">
            <v>CHILE</v>
          </cell>
          <cell r="D148">
            <v>67.2</v>
          </cell>
          <cell r="E148">
            <v>196.8</v>
          </cell>
        </row>
        <row r="149">
          <cell r="C149" t="str">
            <v>COSTA RICA</v>
          </cell>
          <cell r="D149">
            <v>24.77</v>
          </cell>
          <cell r="E149">
            <v>86</v>
          </cell>
        </row>
        <row r="150">
          <cell r="C150" t="str">
            <v>SUIZA</v>
          </cell>
          <cell r="D150">
            <v>6.81</v>
          </cell>
          <cell r="E150">
            <v>112</v>
          </cell>
        </row>
        <row r="151">
          <cell r="C151" t="str">
            <v>ALEMANIA</v>
          </cell>
          <cell r="D151">
            <v>138.68</v>
          </cell>
          <cell r="E151">
            <v>1969.95</v>
          </cell>
        </row>
        <row r="152">
          <cell r="C152" t="str">
            <v>REPUBLICA DOMINICANA</v>
          </cell>
          <cell r="D152">
            <v>243.04</v>
          </cell>
          <cell r="E152">
            <v>834</v>
          </cell>
        </row>
        <row r="153">
          <cell r="C153" t="str">
            <v>ECUADOR</v>
          </cell>
          <cell r="D153">
            <v>258.33999999999997</v>
          </cell>
          <cell r="E153">
            <v>4158.96</v>
          </cell>
        </row>
        <row r="154">
          <cell r="C154" t="str">
            <v>ESPAYA</v>
          </cell>
          <cell r="D154">
            <v>1897.07</v>
          </cell>
          <cell r="E154">
            <v>8404.64</v>
          </cell>
        </row>
        <row r="155">
          <cell r="C155" t="str">
            <v>FRANCIA</v>
          </cell>
          <cell r="D155">
            <v>128.31</v>
          </cell>
          <cell r="E155">
            <v>288.3</v>
          </cell>
        </row>
        <row r="156">
          <cell r="C156" t="str">
            <v>REINO UNIDO</v>
          </cell>
          <cell r="D156">
            <v>25.21</v>
          </cell>
          <cell r="E156">
            <v>136.19999999999999</v>
          </cell>
        </row>
        <row r="157">
          <cell r="C157" t="str">
            <v>GUAYANA FRANCESA</v>
          </cell>
          <cell r="D157">
            <v>6.24</v>
          </cell>
          <cell r="E157">
            <v>107.52</v>
          </cell>
        </row>
        <row r="158">
          <cell r="A158" t="str">
            <v xml:space="preserve">ELABORACIÓN  </v>
          </cell>
          <cell r="B158" t="str">
            <v>:  Instituto Nacional de Recursos Naturales - INRENA-DGFFS</v>
          </cell>
          <cell r="E158" t="str">
            <v>Continúa…</v>
          </cell>
        </row>
        <row r="159">
          <cell r="C159" t="str">
            <v>GUATEMALA</v>
          </cell>
          <cell r="D159">
            <v>144.37</v>
          </cell>
          <cell r="E159">
            <v>672.99</v>
          </cell>
        </row>
        <row r="160">
          <cell r="C160" t="str">
            <v>ITALIA</v>
          </cell>
          <cell r="D160">
            <v>1461.13</v>
          </cell>
          <cell r="E160">
            <v>10459.82</v>
          </cell>
        </row>
        <row r="161">
          <cell r="C161" t="str">
            <v>JAPON</v>
          </cell>
          <cell r="D161">
            <v>24.47</v>
          </cell>
          <cell r="E161">
            <v>60</v>
          </cell>
        </row>
        <row r="162">
          <cell r="C162" t="str">
            <v>MEXICO</v>
          </cell>
          <cell r="D162">
            <v>3242.01</v>
          </cell>
          <cell r="E162">
            <v>9528.8700000000008</v>
          </cell>
        </row>
        <row r="163">
          <cell r="C163" t="str">
            <v>PANAMA</v>
          </cell>
          <cell r="D163">
            <v>1196.44</v>
          </cell>
          <cell r="E163">
            <v>4302.3999999999996</v>
          </cell>
        </row>
        <row r="164">
          <cell r="C164" t="str">
            <v>PUERTO RICO</v>
          </cell>
          <cell r="D164">
            <v>505.08</v>
          </cell>
          <cell r="E164">
            <v>1346.77</v>
          </cell>
        </row>
        <row r="165">
          <cell r="C165" t="str">
            <v>SUECIA</v>
          </cell>
          <cell r="D165">
            <v>147.66</v>
          </cell>
          <cell r="E165">
            <v>2892.86</v>
          </cell>
        </row>
        <row r="166">
          <cell r="C166" t="str">
            <v>ESTADOS UNIDOS</v>
          </cell>
          <cell r="D166">
            <v>36104.29</v>
          </cell>
          <cell r="E166">
            <v>336448.71</v>
          </cell>
        </row>
        <row r="167">
          <cell r="C167" t="str">
            <v>VENEZUELA</v>
          </cell>
          <cell r="D167">
            <v>180.24</v>
          </cell>
          <cell r="E167">
            <v>510.75</v>
          </cell>
        </row>
        <row r="168">
          <cell r="A168">
            <v>4415100000</v>
          </cell>
          <cell r="B168" t="str">
            <v>Cajones, cajas, jaulas, tambores y envases simil.</v>
          </cell>
          <cell r="C168" t="str">
            <v>ARGENTINA</v>
          </cell>
          <cell r="D168">
            <v>1705.38</v>
          </cell>
          <cell r="E168">
            <v>130.80000000000001</v>
          </cell>
        </row>
        <row r="169">
          <cell r="B169" t="str">
            <v>carretes para cables de madera.</v>
          </cell>
          <cell r="C169" t="str">
            <v>CANADA</v>
          </cell>
          <cell r="D169">
            <v>0.98</v>
          </cell>
          <cell r="E169">
            <v>132</v>
          </cell>
        </row>
        <row r="170">
          <cell r="C170" t="str">
            <v>SUIZA</v>
          </cell>
          <cell r="D170">
            <v>0.61</v>
          </cell>
          <cell r="E170">
            <v>10</v>
          </cell>
        </row>
        <row r="171">
          <cell r="C171" t="str">
            <v>ALEMANIA</v>
          </cell>
          <cell r="D171">
            <v>6.86</v>
          </cell>
          <cell r="E171">
            <v>210</v>
          </cell>
        </row>
        <row r="172">
          <cell r="C172" t="str">
            <v>ESPAYA</v>
          </cell>
          <cell r="D172">
            <v>0.6</v>
          </cell>
          <cell r="E172">
            <v>6.09</v>
          </cell>
        </row>
        <row r="173">
          <cell r="C173" t="str">
            <v>REINO UNIDO</v>
          </cell>
          <cell r="D173">
            <v>67.14</v>
          </cell>
          <cell r="E173">
            <v>1505</v>
          </cell>
        </row>
        <row r="174">
          <cell r="C174" t="str">
            <v>ITALIA</v>
          </cell>
          <cell r="D174">
            <v>4.91</v>
          </cell>
          <cell r="E174">
            <v>112.5</v>
          </cell>
        </row>
        <row r="175">
          <cell r="C175" t="str">
            <v>JAPON</v>
          </cell>
          <cell r="D175">
            <v>273.95999999999998</v>
          </cell>
          <cell r="E175">
            <v>3251.9</v>
          </cell>
        </row>
        <row r="176">
          <cell r="C176" t="str">
            <v>COREA (SUR), REPUBLICA DE</v>
          </cell>
          <cell r="D176">
            <v>0.21</v>
          </cell>
          <cell r="E176">
            <v>0.95</v>
          </cell>
        </row>
        <row r="177">
          <cell r="C177" t="str">
            <v>ESTADOS UNIDOS</v>
          </cell>
          <cell r="D177">
            <v>8491.07</v>
          </cell>
          <cell r="E177">
            <v>63507.9</v>
          </cell>
        </row>
        <row r="178">
          <cell r="A178">
            <v>4415200000</v>
          </cell>
          <cell r="B178" t="str">
            <v>Paletas, paletas caja y demás plataformas p'carga; collarines p'p</v>
          </cell>
          <cell r="C178" t="str">
            <v>ESTADOS UNIDOS</v>
          </cell>
          <cell r="D178">
            <v>812.18</v>
          </cell>
          <cell r="E178">
            <v>702</v>
          </cell>
        </row>
        <row r="179">
          <cell r="A179">
            <v>4416000000</v>
          </cell>
          <cell r="B179" t="str">
            <v xml:space="preserve">Barriles,cubas,tinas y demás manufact. d'toneleria y partes, </v>
          </cell>
          <cell r="C179" t="str">
            <v>ALEMANIA</v>
          </cell>
          <cell r="D179">
            <v>16.16</v>
          </cell>
          <cell r="E179">
            <v>254</v>
          </cell>
        </row>
        <row r="180">
          <cell r="B180" t="str">
            <v>de madera,incluido duelas.</v>
          </cell>
          <cell r="C180" t="str">
            <v>ESTADOS UNIDOS</v>
          </cell>
          <cell r="D180">
            <v>13.97</v>
          </cell>
          <cell r="E180">
            <v>50</v>
          </cell>
        </row>
        <row r="181">
          <cell r="A181">
            <v>4417001000</v>
          </cell>
          <cell r="B181" t="str">
            <v>Herramientas de madera</v>
          </cell>
          <cell r="C181" t="str">
            <v>CHILE</v>
          </cell>
          <cell r="D181">
            <v>378.04</v>
          </cell>
          <cell r="E181">
            <v>68.150000000000006</v>
          </cell>
        </row>
        <row r="182">
          <cell r="A182">
            <v>4417009000</v>
          </cell>
          <cell r="B182" t="str">
            <v>Demás mont. y mangos de herramientas, mont. y mangos de cepill</v>
          </cell>
          <cell r="C182" t="str">
            <v>ESTADOS UNIDOS</v>
          </cell>
          <cell r="D182">
            <v>0.97</v>
          </cell>
          <cell r="E182">
            <v>19.829999999999998</v>
          </cell>
        </row>
        <row r="183">
          <cell r="A183">
            <v>4418100000</v>
          </cell>
          <cell r="B183" t="str">
            <v>Ventanas, contraventanas, y sus marcos y contramarcos, de madera</v>
          </cell>
          <cell r="C183" t="str">
            <v>ESTADOS UNIDOS</v>
          </cell>
          <cell r="D183">
            <v>1243.49</v>
          </cell>
          <cell r="E183">
            <v>3405</v>
          </cell>
        </row>
        <row r="184">
          <cell r="A184">
            <v>4418200000</v>
          </cell>
          <cell r="B184" t="str">
            <v>Puertas y sus marcos, contramarcos y umbrales, de madera</v>
          </cell>
          <cell r="C184" t="str">
            <v>BELGICA</v>
          </cell>
          <cell r="D184">
            <v>468</v>
          </cell>
          <cell r="E184">
            <v>1630.9</v>
          </cell>
        </row>
        <row r="185">
          <cell r="C185" t="str">
            <v>ALEMANIA</v>
          </cell>
          <cell r="D185">
            <v>345.82</v>
          </cell>
          <cell r="E185">
            <v>670</v>
          </cell>
        </row>
        <row r="186">
          <cell r="C186" t="str">
            <v>REPUBLICA DOMINICANA</v>
          </cell>
          <cell r="D186">
            <v>46.35</v>
          </cell>
          <cell r="E186">
            <v>108</v>
          </cell>
        </row>
        <row r="187">
          <cell r="C187" t="str">
            <v>ESPAYA</v>
          </cell>
          <cell r="D187">
            <v>396.31</v>
          </cell>
          <cell r="E187">
            <v>450</v>
          </cell>
        </row>
        <row r="188">
          <cell r="C188" t="str">
            <v>ITALIA</v>
          </cell>
          <cell r="D188">
            <v>10008.65</v>
          </cell>
          <cell r="E188">
            <v>13160</v>
          </cell>
        </row>
        <row r="189">
          <cell r="C189" t="str">
            <v>JAPON</v>
          </cell>
          <cell r="D189">
            <v>8461.4</v>
          </cell>
          <cell r="E189">
            <v>47541.26</v>
          </cell>
        </row>
        <row r="190">
          <cell r="C190" t="str">
            <v>MEXICO</v>
          </cell>
          <cell r="D190">
            <v>2268.85</v>
          </cell>
          <cell r="E190">
            <v>4268</v>
          </cell>
        </row>
        <row r="191">
          <cell r="C191" t="str">
            <v>ESTADOS UNIDOS</v>
          </cell>
          <cell r="D191">
            <v>2166452.4</v>
          </cell>
          <cell r="E191">
            <v>2616932.44</v>
          </cell>
        </row>
        <row r="192">
          <cell r="A192">
            <v>4418300000</v>
          </cell>
          <cell r="B192" t="str">
            <v>Tableros para parques, de madera</v>
          </cell>
          <cell r="C192" t="str">
            <v>JAPON</v>
          </cell>
          <cell r="D192">
            <v>255.63</v>
          </cell>
          <cell r="E192">
            <v>630</v>
          </cell>
        </row>
        <row r="193">
          <cell r="C193" t="str">
            <v>MEXICO</v>
          </cell>
          <cell r="D193">
            <v>6532.26</v>
          </cell>
          <cell r="E193">
            <v>4988.8</v>
          </cell>
        </row>
        <row r="194">
          <cell r="C194" t="str">
            <v>ESTADOS UNIDOS</v>
          </cell>
          <cell r="D194">
            <v>747.56</v>
          </cell>
          <cell r="E194">
            <v>1625</v>
          </cell>
        </row>
        <row r="195">
          <cell r="A195">
            <v>4418500000</v>
          </cell>
          <cell r="B195" t="str">
            <v>Tablillas para cubierta de tejados o fachadas ("shingles" y "shak</v>
          </cell>
          <cell r="C195" t="str">
            <v>JAPON</v>
          </cell>
          <cell r="D195">
            <v>3349.36</v>
          </cell>
          <cell r="E195">
            <v>5328.99</v>
          </cell>
        </row>
        <row r="196">
          <cell r="C196" t="str">
            <v>ESTADOS UNIDOS</v>
          </cell>
          <cell r="D196">
            <v>1164</v>
          </cell>
          <cell r="E196">
            <v>1563.2</v>
          </cell>
        </row>
        <row r="197">
          <cell r="A197" t="str">
            <v xml:space="preserve">ELABORACIÓN  </v>
          </cell>
          <cell r="B197" t="str">
            <v>:  Instituto Nacional de Recursos Naturales - INRENA-DGFFS</v>
          </cell>
          <cell r="E197" t="str">
            <v>Continúa…</v>
          </cell>
        </row>
        <row r="198">
          <cell r="A198">
            <v>4418909000</v>
          </cell>
          <cell r="B198" t="str">
            <v>Demás obras y piezas de carpintería para construcciones, de madera</v>
          </cell>
          <cell r="C198" t="str">
            <v>CHILE</v>
          </cell>
          <cell r="D198">
            <v>66850</v>
          </cell>
          <cell r="E198">
            <v>43680</v>
          </cell>
        </row>
        <row r="199">
          <cell r="C199" t="str">
            <v>ALEMANIA</v>
          </cell>
          <cell r="D199">
            <v>87.43</v>
          </cell>
          <cell r="E199">
            <v>55</v>
          </cell>
        </row>
        <row r="200">
          <cell r="C200" t="str">
            <v>REINO UNIDO</v>
          </cell>
          <cell r="D200">
            <v>20.21</v>
          </cell>
          <cell r="E200">
            <v>40</v>
          </cell>
        </row>
        <row r="201">
          <cell r="C201" t="str">
            <v>ITALIA</v>
          </cell>
          <cell r="D201">
            <v>11.38</v>
          </cell>
          <cell r="E201">
            <v>28</v>
          </cell>
        </row>
        <row r="202">
          <cell r="C202" t="str">
            <v>JAPON</v>
          </cell>
          <cell r="D202">
            <v>390.96</v>
          </cell>
          <cell r="E202">
            <v>2606.65</v>
          </cell>
        </row>
        <row r="203">
          <cell r="C203" t="str">
            <v>COREA (SUR), REPUBLICA DE</v>
          </cell>
          <cell r="D203">
            <v>50870</v>
          </cell>
          <cell r="E203">
            <v>26546.95</v>
          </cell>
        </row>
        <row r="204">
          <cell r="C204" t="str">
            <v>ESTADOS UNIDOS</v>
          </cell>
          <cell r="D204">
            <v>156292.01999999999</v>
          </cell>
          <cell r="E204">
            <v>108442.6</v>
          </cell>
        </row>
        <row r="205">
          <cell r="A205">
            <v>4419000000</v>
          </cell>
          <cell r="B205" t="str">
            <v>Artículos de mesa o de cocina, de madera</v>
          </cell>
          <cell r="C205" t="str">
            <v>ARGENTINA</v>
          </cell>
          <cell r="D205">
            <v>167.67</v>
          </cell>
          <cell r="E205">
            <v>272.3</v>
          </cell>
        </row>
        <row r="206">
          <cell r="C206" t="str">
            <v>AUSTRALIA</v>
          </cell>
          <cell r="D206">
            <v>0</v>
          </cell>
          <cell r="E206">
            <v>1</v>
          </cell>
        </row>
        <row r="207">
          <cell r="C207" t="str">
            <v>ARUBA</v>
          </cell>
          <cell r="D207">
            <v>23.07</v>
          </cell>
          <cell r="E207">
            <v>92.5</v>
          </cell>
        </row>
        <row r="208">
          <cell r="C208" t="str">
            <v>BARBADOS</v>
          </cell>
          <cell r="D208">
            <v>115.78</v>
          </cell>
          <cell r="E208">
            <v>525</v>
          </cell>
        </row>
        <row r="209">
          <cell r="C209" t="str">
            <v>BRASIL</v>
          </cell>
          <cell r="D209">
            <v>16.59</v>
          </cell>
          <cell r="E209">
            <v>148</v>
          </cell>
        </row>
        <row r="210">
          <cell r="C210" t="str">
            <v>CANADA</v>
          </cell>
          <cell r="D210">
            <v>24.19</v>
          </cell>
          <cell r="E210">
            <v>266.5</v>
          </cell>
        </row>
        <row r="211">
          <cell r="C211" t="str">
            <v>CHILE</v>
          </cell>
          <cell r="D211">
            <v>249.91</v>
          </cell>
          <cell r="E211">
            <v>1902.69</v>
          </cell>
        </row>
        <row r="212">
          <cell r="C212" t="str">
            <v>COLOMBIA</v>
          </cell>
          <cell r="D212">
            <v>1153.6600000000001</v>
          </cell>
          <cell r="E212">
            <v>11718.92</v>
          </cell>
        </row>
        <row r="213">
          <cell r="C213" t="str">
            <v>ALEMANIA</v>
          </cell>
          <cell r="D213">
            <v>392.37</v>
          </cell>
          <cell r="E213">
            <v>4091.73</v>
          </cell>
        </row>
        <row r="214">
          <cell r="C214" t="str">
            <v>REPUBLICA DOMINICANA</v>
          </cell>
          <cell r="D214">
            <v>1525</v>
          </cell>
          <cell r="E214">
            <v>3180.7</v>
          </cell>
        </row>
        <row r="215">
          <cell r="C215" t="str">
            <v>ESPAYA</v>
          </cell>
          <cell r="D215">
            <v>1305.0899999999999</v>
          </cell>
          <cell r="E215">
            <v>8490.83</v>
          </cell>
        </row>
        <row r="216">
          <cell r="C216" t="str">
            <v>FRANCIA</v>
          </cell>
          <cell r="D216">
            <v>1257.02</v>
          </cell>
          <cell r="E216">
            <v>8076.55</v>
          </cell>
        </row>
        <row r="217">
          <cell r="C217" t="str">
            <v>REINO UNIDO</v>
          </cell>
          <cell r="D217">
            <v>352.33</v>
          </cell>
          <cell r="E217">
            <v>2793.25</v>
          </cell>
        </row>
        <row r="218">
          <cell r="C218" t="str">
            <v>GUAYANA FRANCESA</v>
          </cell>
          <cell r="D218">
            <v>1.72</v>
          </cell>
          <cell r="E218">
            <v>42.66</v>
          </cell>
        </row>
        <row r="219">
          <cell r="C219" t="str">
            <v>GUATEMALA</v>
          </cell>
          <cell r="D219">
            <v>73.8</v>
          </cell>
          <cell r="E219">
            <v>1190.2</v>
          </cell>
        </row>
        <row r="220">
          <cell r="C220" t="str">
            <v>HUNGRIA</v>
          </cell>
          <cell r="D220">
            <v>10.9</v>
          </cell>
          <cell r="E220">
            <v>48</v>
          </cell>
        </row>
        <row r="221">
          <cell r="C221" t="str">
            <v>ITALIA</v>
          </cell>
          <cell r="D221">
            <v>409.55</v>
          </cell>
          <cell r="E221">
            <v>2711.47</v>
          </cell>
        </row>
        <row r="222">
          <cell r="C222" t="str">
            <v>JAPON</v>
          </cell>
          <cell r="D222">
            <v>0.82</v>
          </cell>
          <cell r="E222">
            <v>2</v>
          </cell>
        </row>
        <row r="223">
          <cell r="C223" t="str">
            <v>COREA (SUR), REPUBLICA DE</v>
          </cell>
          <cell r="D223">
            <v>24.97</v>
          </cell>
          <cell r="E223">
            <v>276</v>
          </cell>
        </row>
        <row r="224">
          <cell r="C224" t="str">
            <v>MEXICO</v>
          </cell>
          <cell r="D224">
            <v>128.47</v>
          </cell>
          <cell r="E224">
            <v>455.9</v>
          </cell>
        </row>
        <row r="225">
          <cell r="C225" t="str">
            <v>PAISES BAJOS</v>
          </cell>
          <cell r="D225">
            <v>3.67</v>
          </cell>
          <cell r="E225">
            <v>55</v>
          </cell>
        </row>
        <row r="226">
          <cell r="C226" t="str">
            <v>NORUEGA</v>
          </cell>
          <cell r="D226">
            <v>0.52</v>
          </cell>
          <cell r="E226">
            <v>9.6</v>
          </cell>
        </row>
        <row r="227">
          <cell r="C227" t="str">
            <v>PANAMA</v>
          </cell>
          <cell r="D227">
            <v>343.8</v>
          </cell>
          <cell r="E227">
            <v>3345.04</v>
          </cell>
        </row>
        <row r="228">
          <cell r="C228" t="str">
            <v>FILIPINAS</v>
          </cell>
          <cell r="D228">
            <v>65.16</v>
          </cell>
          <cell r="E228">
            <v>240</v>
          </cell>
        </row>
        <row r="229">
          <cell r="C229" t="str">
            <v>PUERTO RICO</v>
          </cell>
          <cell r="D229">
            <v>212.11</v>
          </cell>
          <cell r="E229">
            <v>1402.39</v>
          </cell>
        </row>
        <row r="230">
          <cell r="C230" t="str">
            <v>ARABIA SAUDITA</v>
          </cell>
          <cell r="D230">
            <v>69.239999999999995</v>
          </cell>
          <cell r="E230">
            <v>439.95</v>
          </cell>
        </row>
        <row r="231">
          <cell r="C231" t="str">
            <v>TAIWAN (FORMOSA)</v>
          </cell>
          <cell r="D231">
            <v>77.150000000000006</v>
          </cell>
          <cell r="E231">
            <v>397.5</v>
          </cell>
        </row>
        <row r="232">
          <cell r="C232" t="str">
            <v>ESTADOS UNIDOS</v>
          </cell>
          <cell r="D232">
            <v>21423.61</v>
          </cell>
          <cell r="E232">
            <v>140644.37</v>
          </cell>
        </row>
        <row r="233">
          <cell r="C233" t="str">
            <v>URUGUAY</v>
          </cell>
          <cell r="D233">
            <v>12</v>
          </cell>
          <cell r="E233">
            <v>29.6</v>
          </cell>
        </row>
        <row r="234">
          <cell r="C234" t="str">
            <v>VENEZUELA</v>
          </cell>
          <cell r="D234">
            <v>1620.57</v>
          </cell>
          <cell r="E234">
            <v>4224</v>
          </cell>
        </row>
        <row r="235">
          <cell r="A235" t="str">
            <v xml:space="preserve">ELABORACIÓN  </v>
          </cell>
          <cell r="B235" t="str">
            <v>:  Instituto Nacional de Recursos Naturales - INRENA-DGFFS</v>
          </cell>
          <cell r="E235" t="str">
            <v>Continúa…</v>
          </cell>
        </row>
        <row r="236">
          <cell r="A236">
            <v>4420100000</v>
          </cell>
          <cell r="B236" t="str">
            <v>Estatuillas y demás objetos de adorno, de madera</v>
          </cell>
          <cell r="C236" t="str">
            <v>EMIRATOS ARABES UNIDOS</v>
          </cell>
          <cell r="D236">
            <v>6.78</v>
          </cell>
          <cell r="E236">
            <v>35</v>
          </cell>
        </row>
        <row r="237">
          <cell r="C237" t="str">
            <v>ARGENTINA</v>
          </cell>
          <cell r="D237">
            <v>237.43</v>
          </cell>
          <cell r="E237">
            <v>397.96</v>
          </cell>
        </row>
        <row r="238">
          <cell r="C238" t="str">
            <v>AUSTRALIA</v>
          </cell>
          <cell r="D238">
            <v>5.21</v>
          </cell>
          <cell r="E238">
            <v>90.25</v>
          </cell>
        </row>
        <row r="239">
          <cell r="C239" t="str">
            <v>ARUBA</v>
          </cell>
          <cell r="D239">
            <v>88.87</v>
          </cell>
          <cell r="E239">
            <v>199.7</v>
          </cell>
        </row>
        <row r="240">
          <cell r="C240" t="str">
            <v>BELGICA</v>
          </cell>
          <cell r="D240">
            <v>50.19</v>
          </cell>
          <cell r="E240">
            <v>308.10000000000002</v>
          </cell>
        </row>
        <row r="241">
          <cell r="C241" t="str">
            <v>BRASIL</v>
          </cell>
          <cell r="D241">
            <v>7.63</v>
          </cell>
          <cell r="E241">
            <v>58.5</v>
          </cell>
        </row>
        <row r="242">
          <cell r="C242" t="str">
            <v>CANADA</v>
          </cell>
          <cell r="D242">
            <v>180.4</v>
          </cell>
          <cell r="E242">
            <v>1734.95</v>
          </cell>
        </row>
        <row r="243">
          <cell r="C243" t="str">
            <v>CHILE</v>
          </cell>
          <cell r="D243">
            <v>54.1</v>
          </cell>
          <cell r="E243">
            <v>526.51</v>
          </cell>
        </row>
        <row r="244">
          <cell r="C244" t="str">
            <v>COLOMBIA</v>
          </cell>
          <cell r="D244">
            <v>11.92</v>
          </cell>
          <cell r="E244">
            <v>61.2</v>
          </cell>
        </row>
        <row r="245">
          <cell r="C245" t="str">
            <v>COSTA RICA</v>
          </cell>
          <cell r="D245">
            <v>29.99</v>
          </cell>
          <cell r="E245">
            <v>44.5</v>
          </cell>
        </row>
        <row r="246">
          <cell r="C246" t="str">
            <v>SUIZA</v>
          </cell>
          <cell r="D246">
            <v>93.28</v>
          </cell>
          <cell r="E246">
            <v>1690.8</v>
          </cell>
        </row>
        <row r="247">
          <cell r="C247" t="str">
            <v>ALEMANIA</v>
          </cell>
          <cell r="D247">
            <v>1673.69</v>
          </cell>
          <cell r="E247">
            <v>21508.23</v>
          </cell>
        </row>
        <row r="248">
          <cell r="C248" t="str">
            <v>DINAMARCA</v>
          </cell>
          <cell r="D248">
            <v>16.829999999999998</v>
          </cell>
          <cell r="E248">
            <v>37.5</v>
          </cell>
        </row>
        <row r="249">
          <cell r="C249" t="str">
            <v>REPUBLICA DOMINICANA</v>
          </cell>
          <cell r="D249">
            <v>783.81</v>
          </cell>
          <cell r="E249">
            <v>1947.27</v>
          </cell>
        </row>
        <row r="250">
          <cell r="C250" t="str">
            <v>ECUADOR</v>
          </cell>
          <cell r="D250">
            <v>146.36000000000001</v>
          </cell>
          <cell r="E250">
            <v>2713.5</v>
          </cell>
        </row>
        <row r="251">
          <cell r="C251" t="str">
            <v>ESPAYA</v>
          </cell>
          <cell r="D251">
            <v>1342.58</v>
          </cell>
          <cell r="E251">
            <v>6305.92</v>
          </cell>
        </row>
        <row r="252">
          <cell r="C252" t="str">
            <v>FRANCIA</v>
          </cell>
          <cell r="D252">
            <v>1459.73</v>
          </cell>
          <cell r="E252">
            <v>9291.5300000000007</v>
          </cell>
        </row>
        <row r="253">
          <cell r="C253" t="str">
            <v>REINO UNIDO</v>
          </cell>
          <cell r="D253">
            <v>100.36</v>
          </cell>
          <cell r="E253">
            <v>1916.82</v>
          </cell>
        </row>
        <row r="254">
          <cell r="C254" t="str">
            <v>GUAYANA FRANCESA</v>
          </cell>
          <cell r="D254">
            <v>18.61</v>
          </cell>
          <cell r="E254">
            <v>152.94999999999999</v>
          </cell>
        </row>
        <row r="255">
          <cell r="C255" t="str">
            <v>GRECIA</v>
          </cell>
          <cell r="D255">
            <v>4.04</v>
          </cell>
          <cell r="E255">
            <v>15</v>
          </cell>
        </row>
        <row r="256">
          <cell r="C256" t="str">
            <v>GUATEMALA</v>
          </cell>
          <cell r="D256">
            <v>139.15</v>
          </cell>
          <cell r="E256">
            <v>514.23</v>
          </cell>
        </row>
        <row r="257">
          <cell r="C257" t="str">
            <v>HUNGRIA</v>
          </cell>
          <cell r="D257">
            <v>49.1</v>
          </cell>
          <cell r="E257">
            <v>210.6</v>
          </cell>
        </row>
        <row r="258">
          <cell r="C258" t="str">
            <v>ISRAEL</v>
          </cell>
          <cell r="D258">
            <v>0.08</v>
          </cell>
          <cell r="E258">
            <v>1</v>
          </cell>
        </row>
        <row r="259">
          <cell r="C259" t="str">
            <v>ITALIA</v>
          </cell>
          <cell r="D259">
            <v>7183.7</v>
          </cell>
          <cell r="E259">
            <v>55161.34</v>
          </cell>
        </row>
        <row r="260">
          <cell r="C260" t="str">
            <v>JAPON</v>
          </cell>
          <cell r="D260">
            <v>201.22</v>
          </cell>
          <cell r="E260">
            <v>2078.65</v>
          </cell>
        </row>
        <row r="261">
          <cell r="C261" t="str">
            <v>COREA (SUR), REPUBLICA DE</v>
          </cell>
          <cell r="D261">
            <v>214.33</v>
          </cell>
          <cell r="E261">
            <v>3203.71</v>
          </cell>
        </row>
        <row r="262">
          <cell r="C262" t="str">
            <v>LUXEMBURGO</v>
          </cell>
          <cell r="D262">
            <v>10.65</v>
          </cell>
          <cell r="E262">
            <v>146.75</v>
          </cell>
        </row>
        <row r="263">
          <cell r="C263" t="str">
            <v>MEXICO</v>
          </cell>
          <cell r="D263">
            <v>375.62</v>
          </cell>
          <cell r="E263">
            <v>854.1</v>
          </cell>
        </row>
        <row r="264">
          <cell r="C264" t="str">
            <v>PAISES BAJOS</v>
          </cell>
          <cell r="D264">
            <v>43.73</v>
          </cell>
          <cell r="E264">
            <v>722.27</v>
          </cell>
        </row>
        <row r="265">
          <cell r="C265" t="str">
            <v>NORUEGA</v>
          </cell>
          <cell r="D265">
            <v>0.18</v>
          </cell>
          <cell r="E265">
            <v>1</v>
          </cell>
        </row>
        <row r="266">
          <cell r="C266" t="str">
            <v>PANAMA</v>
          </cell>
          <cell r="D266">
            <v>162.06</v>
          </cell>
          <cell r="E266">
            <v>1157.8399999999999</v>
          </cell>
        </row>
        <row r="267">
          <cell r="C267" t="str">
            <v>FILIPINAS</v>
          </cell>
          <cell r="D267">
            <v>0.21</v>
          </cell>
          <cell r="E267">
            <v>6.5</v>
          </cell>
        </row>
        <row r="268">
          <cell r="C268" t="str">
            <v>PUERTO RICO</v>
          </cell>
          <cell r="D268">
            <v>186.26</v>
          </cell>
          <cell r="E268">
            <v>1023.15</v>
          </cell>
        </row>
        <row r="269">
          <cell r="C269" t="str">
            <v>RUMANIA</v>
          </cell>
          <cell r="D269">
            <v>2.36</v>
          </cell>
          <cell r="E269">
            <v>9</v>
          </cell>
        </row>
        <row r="270">
          <cell r="C270" t="str">
            <v>ARABIA SAUDITA</v>
          </cell>
          <cell r="D270">
            <v>82.04</v>
          </cell>
          <cell r="E270">
            <v>452.4</v>
          </cell>
        </row>
        <row r="271">
          <cell r="C271" t="str">
            <v>SUECIA</v>
          </cell>
          <cell r="D271">
            <v>20.53</v>
          </cell>
          <cell r="E271">
            <v>35.799999999999997</v>
          </cell>
        </row>
        <row r="272">
          <cell r="C272" t="str">
            <v>TAIWAN (FORMOSA)</v>
          </cell>
          <cell r="D272">
            <v>72.2</v>
          </cell>
          <cell r="E272">
            <v>372</v>
          </cell>
        </row>
        <row r="273">
          <cell r="A273" t="str">
            <v xml:space="preserve">ELABORACIÓN  </v>
          </cell>
          <cell r="B273" t="str">
            <v>:  Instituto Nacional de Recursos Naturales - INRENA-DGFFS</v>
          </cell>
          <cell r="E273" t="str">
            <v>Continúa…</v>
          </cell>
        </row>
        <row r="274">
          <cell r="C274" t="str">
            <v>UCRANIA</v>
          </cell>
          <cell r="D274">
            <v>0.96</v>
          </cell>
          <cell r="E274">
            <v>35</v>
          </cell>
        </row>
        <row r="275">
          <cell r="C275" t="str">
            <v>ESTADOS UNIDOS</v>
          </cell>
          <cell r="D275">
            <v>19177.14</v>
          </cell>
          <cell r="E275">
            <v>184299.76</v>
          </cell>
        </row>
        <row r="276">
          <cell r="C276" t="str">
            <v>URUGUAY</v>
          </cell>
          <cell r="D276">
            <v>21.22</v>
          </cell>
          <cell r="E276">
            <v>65</v>
          </cell>
        </row>
        <row r="277">
          <cell r="C277" t="str">
            <v>VENEZUELA</v>
          </cell>
          <cell r="D277">
            <v>647.44000000000005</v>
          </cell>
          <cell r="E277">
            <v>1706.45</v>
          </cell>
        </row>
        <row r="278">
          <cell r="A278">
            <v>4420900000</v>
          </cell>
          <cell r="B278" t="str">
            <v xml:space="preserve">Demás marquetería, cofrecillos o estuches p'joyeria u orfebre. </v>
          </cell>
          <cell r="C278" t="str">
            <v>ARGENTINA</v>
          </cell>
          <cell r="D278">
            <v>154.76</v>
          </cell>
          <cell r="E278">
            <v>215</v>
          </cell>
        </row>
        <row r="279">
          <cell r="B279" t="str">
            <v>y manufactura similar de madera</v>
          </cell>
          <cell r="C279" t="str">
            <v>AUSTRALIA</v>
          </cell>
          <cell r="D279">
            <v>5.07</v>
          </cell>
          <cell r="E279">
            <v>60.37</v>
          </cell>
        </row>
        <row r="280">
          <cell r="C280" t="str">
            <v>ARUBA</v>
          </cell>
          <cell r="D280">
            <v>2.65</v>
          </cell>
          <cell r="E280">
            <v>10</v>
          </cell>
        </row>
        <row r="281">
          <cell r="C281" t="str">
            <v>BARBADOS</v>
          </cell>
          <cell r="D281">
            <v>10.77</v>
          </cell>
          <cell r="E281">
            <v>50</v>
          </cell>
        </row>
        <row r="282">
          <cell r="C282" t="str">
            <v>BELGICA</v>
          </cell>
          <cell r="D282">
            <v>3.7</v>
          </cell>
          <cell r="E282">
            <v>68.459999999999994</v>
          </cell>
        </row>
        <row r="283">
          <cell r="C283" t="str">
            <v>BRASIL</v>
          </cell>
          <cell r="D283">
            <v>181.46</v>
          </cell>
          <cell r="E283">
            <v>1604.8</v>
          </cell>
        </row>
        <row r="284">
          <cell r="C284" t="str">
            <v>CANADA</v>
          </cell>
          <cell r="D284">
            <v>124.31</v>
          </cell>
          <cell r="E284">
            <v>581.32000000000005</v>
          </cell>
        </row>
        <row r="285">
          <cell r="C285" t="str">
            <v>CHILE</v>
          </cell>
          <cell r="D285">
            <v>216.92</v>
          </cell>
          <cell r="E285">
            <v>628.5</v>
          </cell>
        </row>
        <row r="286">
          <cell r="C286" t="str">
            <v>COLOMBIA</v>
          </cell>
          <cell r="D286">
            <v>464.49</v>
          </cell>
          <cell r="E286">
            <v>2094.6</v>
          </cell>
        </row>
        <row r="287">
          <cell r="C287" t="str">
            <v>ALEMANIA</v>
          </cell>
          <cell r="D287">
            <v>516.01</v>
          </cell>
          <cell r="E287">
            <v>5635.8</v>
          </cell>
        </row>
        <row r="288">
          <cell r="C288" t="str">
            <v>REPUBLICA DOMINICANA</v>
          </cell>
          <cell r="D288">
            <v>235.71</v>
          </cell>
          <cell r="E288">
            <v>629.27</v>
          </cell>
        </row>
        <row r="289">
          <cell r="C289" t="str">
            <v>ESPAYA</v>
          </cell>
          <cell r="D289">
            <v>1120.71</v>
          </cell>
          <cell r="E289">
            <v>4020.23</v>
          </cell>
        </row>
        <row r="290">
          <cell r="C290" t="str">
            <v>FRANCIA</v>
          </cell>
          <cell r="D290">
            <v>2972.28</v>
          </cell>
          <cell r="E290">
            <v>17148.5</v>
          </cell>
        </row>
        <row r="291">
          <cell r="C291" t="str">
            <v>REINO UNIDO</v>
          </cell>
          <cell r="D291">
            <v>239.22</v>
          </cell>
          <cell r="E291">
            <v>2442.8000000000002</v>
          </cell>
        </row>
        <row r="292">
          <cell r="C292" t="str">
            <v>GRECIA</v>
          </cell>
          <cell r="D292">
            <v>9.74</v>
          </cell>
          <cell r="E292">
            <v>72</v>
          </cell>
        </row>
        <row r="293">
          <cell r="C293" t="str">
            <v>GUATEMALA</v>
          </cell>
          <cell r="D293">
            <v>96.31</v>
          </cell>
          <cell r="E293">
            <v>871.34</v>
          </cell>
        </row>
        <row r="294">
          <cell r="C294" t="str">
            <v>HONDURAS</v>
          </cell>
          <cell r="D294">
            <v>175.4</v>
          </cell>
          <cell r="E294">
            <v>239.24</v>
          </cell>
        </row>
        <row r="295">
          <cell r="C295" t="str">
            <v>HUNGRIA</v>
          </cell>
          <cell r="D295">
            <v>32.83</v>
          </cell>
          <cell r="E295">
            <v>138</v>
          </cell>
        </row>
        <row r="296">
          <cell r="C296" t="str">
            <v>ITALIA</v>
          </cell>
          <cell r="D296">
            <v>3076.91</v>
          </cell>
          <cell r="E296">
            <v>9145.59</v>
          </cell>
        </row>
        <row r="297">
          <cell r="C297" t="str">
            <v>JAPON</v>
          </cell>
          <cell r="D297">
            <v>998</v>
          </cell>
          <cell r="E297">
            <v>10909.15</v>
          </cell>
        </row>
        <row r="298">
          <cell r="C298" t="str">
            <v>COREA (SUR), REPUBLICA DE</v>
          </cell>
          <cell r="D298">
            <v>1.0900000000000001</v>
          </cell>
          <cell r="E298">
            <v>4.93</v>
          </cell>
        </row>
        <row r="299">
          <cell r="C299" t="str">
            <v>MALTA</v>
          </cell>
          <cell r="D299">
            <v>34.369999999999997</v>
          </cell>
          <cell r="E299">
            <v>246</v>
          </cell>
        </row>
        <row r="300">
          <cell r="C300" t="str">
            <v>MEXICO</v>
          </cell>
          <cell r="D300">
            <v>275.33999999999997</v>
          </cell>
          <cell r="E300">
            <v>317</v>
          </cell>
        </row>
        <row r="301">
          <cell r="C301" t="str">
            <v>PANAMA</v>
          </cell>
          <cell r="D301">
            <v>53.54</v>
          </cell>
          <cell r="E301">
            <v>640.79999999999995</v>
          </cell>
        </row>
        <row r="302">
          <cell r="C302" t="str">
            <v>PUERTO RICO</v>
          </cell>
          <cell r="D302">
            <v>319.45</v>
          </cell>
          <cell r="E302">
            <v>2823.51</v>
          </cell>
        </row>
        <row r="303">
          <cell r="C303" t="str">
            <v>ARABIA SAUDITA</v>
          </cell>
          <cell r="D303">
            <v>83.87</v>
          </cell>
          <cell r="E303">
            <v>468.45</v>
          </cell>
        </row>
        <row r="304">
          <cell r="C304" t="str">
            <v>UCRANIA</v>
          </cell>
          <cell r="D304">
            <v>0.34</v>
          </cell>
          <cell r="E304">
            <v>12.5</v>
          </cell>
        </row>
        <row r="305">
          <cell r="C305" t="str">
            <v>ESTADOS UNIDOS</v>
          </cell>
          <cell r="D305">
            <v>31946.43</v>
          </cell>
          <cell r="E305">
            <v>186555</v>
          </cell>
        </row>
        <row r="306">
          <cell r="C306" t="str">
            <v>VENEZUELA</v>
          </cell>
          <cell r="D306">
            <v>613.89</v>
          </cell>
          <cell r="E306">
            <v>2127.65</v>
          </cell>
        </row>
        <row r="307">
          <cell r="A307">
            <v>4421100000</v>
          </cell>
          <cell r="B307" t="str">
            <v>Perchas para prendas de vestir, de madera</v>
          </cell>
          <cell r="C307" t="str">
            <v>CANADA</v>
          </cell>
          <cell r="D307">
            <v>12.56</v>
          </cell>
          <cell r="E307">
            <v>30</v>
          </cell>
        </row>
        <row r="308">
          <cell r="C308" t="str">
            <v>ALEMANIA</v>
          </cell>
          <cell r="D308">
            <v>15.27</v>
          </cell>
          <cell r="E308">
            <v>240</v>
          </cell>
        </row>
        <row r="309">
          <cell r="C309" t="str">
            <v>REPUBLICA DOMINICANA</v>
          </cell>
          <cell r="D309">
            <v>148.08000000000001</v>
          </cell>
          <cell r="E309">
            <v>410</v>
          </cell>
        </row>
        <row r="310">
          <cell r="C310" t="str">
            <v>ITALIA</v>
          </cell>
          <cell r="D310">
            <v>45.99</v>
          </cell>
          <cell r="E310">
            <v>86.4</v>
          </cell>
        </row>
        <row r="311">
          <cell r="C311" t="str">
            <v>PUERTO RICO</v>
          </cell>
          <cell r="D311">
            <v>2.68</v>
          </cell>
          <cell r="E311">
            <v>10</v>
          </cell>
        </row>
        <row r="312">
          <cell r="C312" t="str">
            <v>ESTADOS UNIDOS</v>
          </cell>
          <cell r="D312">
            <v>376.26</v>
          </cell>
          <cell r="E312">
            <v>3942.4</v>
          </cell>
        </row>
        <row r="313">
          <cell r="A313" t="str">
            <v xml:space="preserve">ELABORACIÓN  </v>
          </cell>
          <cell r="B313" t="str">
            <v>:  Instituto Nacional de Recursos Naturales - INRENA-DGFFS</v>
          </cell>
          <cell r="E313" t="str">
            <v>Continúa…</v>
          </cell>
        </row>
        <row r="314">
          <cell r="A314">
            <v>4421901000</v>
          </cell>
          <cell r="B314" t="str">
            <v>Canillas, carretes, p'hilatura o tejido y p' hilo de coser, y art siml d´madera</v>
          </cell>
          <cell r="C314" t="str">
            <v>COLOMBIA</v>
          </cell>
          <cell r="D314">
            <v>18320</v>
          </cell>
          <cell r="E314">
            <v>9360</v>
          </cell>
        </row>
        <row r="315">
          <cell r="C315" t="str">
            <v>ESTADOS UNIDOS</v>
          </cell>
          <cell r="D315">
            <v>1.81</v>
          </cell>
          <cell r="E315">
            <v>37.14</v>
          </cell>
        </row>
        <row r="316">
          <cell r="A316">
            <v>4421902000</v>
          </cell>
          <cell r="B316" t="str">
            <v>Palillos de diente, de madera</v>
          </cell>
          <cell r="C316" t="str">
            <v>CHILE</v>
          </cell>
          <cell r="D316">
            <v>7.31</v>
          </cell>
          <cell r="E316">
            <v>67.5</v>
          </cell>
        </row>
        <row r="317">
          <cell r="C317" t="str">
            <v>JAPON</v>
          </cell>
          <cell r="D317">
            <v>6.27</v>
          </cell>
          <cell r="E317">
            <v>135</v>
          </cell>
        </row>
        <row r="318">
          <cell r="C318" t="str">
            <v>COREA (SUR), REPUBLICA DE</v>
          </cell>
          <cell r="D318">
            <v>0.27</v>
          </cell>
          <cell r="E318">
            <v>1.22</v>
          </cell>
        </row>
        <row r="319">
          <cell r="C319" t="str">
            <v>PUERTO RICO</v>
          </cell>
          <cell r="D319">
            <v>0.61</v>
          </cell>
          <cell r="E319">
            <v>3.36</v>
          </cell>
        </row>
        <row r="320">
          <cell r="C320" t="str">
            <v>ESTADOS UNIDOS</v>
          </cell>
          <cell r="D320">
            <v>21.96</v>
          </cell>
          <cell r="E320">
            <v>107.02</v>
          </cell>
        </row>
        <row r="321">
          <cell r="A321">
            <v>4421909000</v>
          </cell>
          <cell r="B321" t="str">
            <v>Demás manufactura de madera</v>
          </cell>
          <cell r="C321" t="str">
            <v>EMIRATOS ARABES UNIDOS</v>
          </cell>
          <cell r="D321">
            <v>228.35</v>
          </cell>
          <cell r="E321">
            <v>808</v>
          </cell>
        </row>
        <row r="322">
          <cell r="C322" t="str">
            <v>ARUBA</v>
          </cell>
          <cell r="D322">
            <v>33.94</v>
          </cell>
          <cell r="E322">
            <v>60</v>
          </cell>
        </row>
        <row r="323">
          <cell r="C323" t="str">
            <v>BOLIVIA</v>
          </cell>
          <cell r="D323">
            <v>15.5</v>
          </cell>
          <cell r="E323">
            <v>80</v>
          </cell>
        </row>
        <row r="324">
          <cell r="C324" t="str">
            <v>BRASIL</v>
          </cell>
          <cell r="D324">
            <v>39.020000000000003</v>
          </cell>
          <cell r="E324">
            <v>82.7</v>
          </cell>
        </row>
        <row r="325">
          <cell r="C325" t="str">
            <v>CANADA</v>
          </cell>
          <cell r="D325">
            <v>0.19</v>
          </cell>
          <cell r="E325">
            <v>33.9</v>
          </cell>
        </row>
        <row r="326">
          <cell r="C326" t="str">
            <v>CHILE</v>
          </cell>
          <cell r="D326">
            <v>389.86</v>
          </cell>
          <cell r="E326">
            <v>132.99</v>
          </cell>
        </row>
        <row r="327">
          <cell r="C327" t="str">
            <v>COLOMBIA</v>
          </cell>
          <cell r="D327">
            <v>1455</v>
          </cell>
          <cell r="E327">
            <v>3427.5</v>
          </cell>
        </row>
        <row r="328">
          <cell r="C328" t="str">
            <v>SUIZA</v>
          </cell>
          <cell r="D328">
            <v>1.22</v>
          </cell>
          <cell r="E328">
            <v>20</v>
          </cell>
        </row>
        <row r="329">
          <cell r="C329" t="str">
            <v>ALEMANIA</v>
          </cell>
          <cell r="D329">
            <v>45.89</v>
          </cell>
          <cell r="E329">
            <v>781.7</v>
          </cell>
        </row>
        <row r="330">
          <cell r="C330" t="str">
            <v>REPUBLICA DOMINICANA</v>
          </cell>
          <cell r="D330">
            <v>148824.45000000001</v>
          </cell>
          <cell r="E330">
            <v>87289.77</v>
          </cell>
        </row>
        <row r="331">
          <cell r="C331" t="str">
            <v>ECUADOR</v>
          </cell>
          <cell r="D331">
            <v>329.42</v>
          </cell>
          <cell r="E331">
            <v>971.62</v>
          </cell>
        </row>
        <row r="332">
          <cell r="C332" t="str">
            <v>ESPAYA</v>
          </cell>
          <cell r="D332">
            <v>579.55999999999995</v>
          </cell>
          <cell r="E332">
            <v>706.5</v>
          </cell>
        </row>
        <row r="333">
          <cell r="C333" t="str">
            <v>FRANCIA</v>
          </cell>
          <cell r="D333">
            <v>391.08</v>
          </cell>
          <cell r="E333">
            <v>3199.5</v>
          </cell>
        </row>
        <row r="334">
          <cell r="C334" t="str">
            <v>REINO UNIDO</v>
          </cell>
          <cell r="D334">
            <v>267.39999999999998</v>
          </cell>
          <cell r="E334">
            <v>580</v>
          </cell>
        </row>
        <row r="335">
          <cell r="C335" t="str">
            <v>GUAYANA FRANCESA</v>
          </cell>
          <cell r="D335">
            <v>0.98</v>
          </cell>
          <cell r="E335">
            <v>24.36</v>
          </cell>
        </row>
        <row r="336">
          <cell r="C336" t="str">
            <v>GUATEMALA</v>
          </cell>
          <cell r="D336">
            <v>14.77</v>
          </cell>
          <cell r="E336">
            <v>66.849999999999994</v>
          </cell>
        </row>
        <row r="337">
          <cell r="C337" t="str">
            <v>HUNGRIA</v>
          </cell>
          <cell r="D337">
            <v>1.74</v>
          </cell>
          <cell r="E337">
            <v>10</v>
          </cell>
        </row>
        <row r="338">
          <cell r="C338" t="str">
            <v>ITALIA</v>
          </cell>
          <cell r="D338">
            <v>385754.7</v>
          </cell>
          <cell r="E338">
            <v>475979.48</v>
          </cell>
        </row>
        <row r="339">
          <cell r="C339" t="str">
            <v>JAPON</v>
          </cell>
          <cell r="D339">
            <v>3.54</v>
          </cell>
          <cell r="E339">
            <v>40</v>
          </cell>
        </row>
        <row r="340">
          <cell r="C340" t="str">
            <v>MEXICO</v>
          </cell>
          <cell r="D340">
            <v>592.08000000000004</v>
          </cell>
          <cell r="E340">
            <v>209.2</v>
          </cell>
        </row>
        <row r="341">
          <cell r="C341" t="str">
            <v>PAISES BAJOS</v>
          </cell>
          <cell r="D341">
            <v>802.7</v>
          </cell>
          <cell r="E341">
            <v>1855.57</v>
          </cell>
        </row>
        <row r="342">
          <cell r="C342" t="str">
            <v>PUERTO RICO</v>
          </cell>
          <cell r="D342">
            <v>155.30000000000001</v>
          </cell>
          <cell r="E342">
            <v>678.96</v>
          </cell>
        </row>
        <row r="343">
          <cell r="C343" t="str">
            <v>SUECIA</v>
          </cell>
          <cell r="D343">
            <v>21060.97</v>
          </cell>
          <cell r="E343">
            <v>30194.2</v>
          </cell>
        </row>
        <row r="344">
          <cell r="C344" t="str">
            <v>TAIWAN (FORMOSA)</v>
          </cell>
          <cell r="D344">
            <v>26.77</v>
          </cell>
          <cell r="E344">
            <v>100</v>
          </cell>
        </row>
        <row r="345">
          <cell r="C345" t="str">
            <v>UCRANIA</v>
          </cell>
          <cell r="D345">
            <v>1.56</v>
          </cell>
          <cell r="E345">
            <v>48</v>
          </cell>
        </row>
        <row r="346">
          <cell r="C346" t="str">
            <v>ESTADOS UNIDOS</v>
          </cell>
          <cell r="D346">
            <v>803532.93</v>
          </cell>
          <cell r="E346">
            <v>1218628.33</v>
          </cell>
        </row>
        <row r="347">
          <cell r="C347" t="str">
            <v>VENEZUELA</v>
          </cell>
          <cell r="D347">
            <v>213.24</v>
          </cell>
          <cell r="E347">
            <v>1127.71</v>
          </cell>
        </row>
        <row r="348">
          <cell r="C348" t="str">
            <v>SUDAFRICA, REPUBLICA DE</v>
          </cell>
          <cell r="D348">
            <v>2.1800000000000002</v>
          </cell>
          <cell r="E348">
            <v>13</v>
          </cell>
        </row>
        <row r="349">
          <cell r="B349" t="str">
            <v/>
          </cell>
          <cell r="D349">
            <v>4027800.1300000013</v>
          </cell>
          <cell r="E349">
            <v>5926770.8300000001</v>
          </cell>
        </row>
        <row r="350">
          <cell r="A350" t="str">
            <v xml:space="preserve">ELABORACIÓN  </v>
          </cell>
          <cell r="B350" t="str">
            <v>:  Instituto Nacional de Recursos Naturales - INRENA-DGFFS</v>
          </cell>
          <cell r="E350" t="str">
            <v>Continúa…</v>
          </cell>
        </row>
        <row r="351">
          <cell r="B351" t="str">
            <v/>
          </cell>
        </row>
        <row r="352">
          <cell r="A352">
            <v>4707300000</v>
          </cell>
          <cell r="B352" t="str">
            <v>Desperdicios o desechos de papel o cartón obten. principal. a par</v>
          </cell>
          <cell r="C352" t="str">
            <v>BOLIVIA</v>
          </cell>
          <cell r="D352">
            <v>498880</v>
          </cell>
          <cell r="E352">
            <v>41503.65</v>
          </cell>
        </row>
        <row r="353">
          <cell r="B353" t="str">
            <v>a partir de pasta mecánica</v>
          </cell>
          <cell r="C353" t="str">
            <v>ECUADOR</v>
          </cell>
          <cell r="D353">
            <v>2857625</v>
          </cell>
          <cell r="E353">
            <v>254623.11</v>
          </cell>
        </row>
        <row r="354">
          <cell r="A354">
            <v>4707900000</v>
          </cell>
          <cell r="B354" t="str">
            <v>Demás desperdicios y desechos de papel o cartón sin clasificar</v>
          </cell>
          <cell r="C354" t="str">
            <v>ECUADOR</v>
          </cell>
          <cell r="D354">
            <v>53550</v>
          </cell>
          <cell r="E354">
            <v>13571.75</v>
          </cell>
        </row>
        <row r="355">
          <cell r="B355" t="str">
            <v/>
          </cell>
          <cell r="D355">
            <v>3410055</v>
          </cell>
          <cell r="E355">
            <v>309698.51</v>
          </cell>
        </row>
        <row r="356">
          <cell r="B356" t="str">
            <v/>
          </cell>
        </row>
        <row r="357">
          <cell r="A357">
            <v>4802200000</v>
          </cell>
          <cell r="B357" t="str">
            <v>Papel y cartón soporte para papel o cartón fotosensibles, termosensible</v>
          </cell>
          <cell r="C357" t="str">
            <v>PANAMA</v>
          </cell>
          <cell r="D357">
            <v>3.33</v>
          </cell>
          <cell r="E357">
            <v>42.02</v>
          </cell>
        </row>
        <row r="358">
          <cell r="C358" t="str">
            <v>VENEZUELA</v>
          </cell>
          <cell r="D358">
            <v>33.5</v>
          </cell>
          <cell r="E358">
            <v>186.72</v>
          </cell>
        </row>
        <row r="359">
          <cell r="A359">
            <v>4802300000</v>
          </cell>
          <cell r="B359" t="str">
            <v>Papel soporte para papel carbón (carbónico)</v>
          </cell>
          <cell r="C359" t="str">
            <v>COLOMBIA</v>
          </cell>
          <cell r="D359">
            <v>2143</v>
          </cell>
          <cell r="E359">
            <v>2321.6</v>
          </cell>
        </row>
        <row r="360">
          <cell r="C360" t="str">
            <v>VENEZUELA</v>
          </cell>
          <cell r="D360">
            <v>58.44</v>
          </cell>
          <cell r="E360">
            <v>264.39999999999998</v>
          </cell>
        </row>
        <row r="361">
          <cell r="A361">
            <v>4802510000</v>
          </cell>
          <cell r="B361" t="str">
            <v>Demás papeles y cartones, s/fibras obten. por procedim. mecánico</v>
          </cell>
          <cell r="C361" t="str">
            <v>COLOMBIA</v>
          </cell>
          <cell r="D361">
            <v>58644</v>
          </cell>
          <cell r="E361">
            <v>72366.710000000006</v>
          </cell>
        </row>
        <row r="362">
          <cell r="B362" t="str">
            <v>de gramaje &lt;40 G/M2</v>
          </cell>
          <cell r="C362" t="str">
            <v>ALEMANIA</v>
          </cell>
          <cell r="D362">
            <v>0.34</v>
          </cell>
          <cell r="E362">
            <v>1</v>
          </cell>
        </row>
        <row r="363">
          <cell r="C363" t="str">
            <v>ECUADOR</v>
          </cell>
          <cell r="D363">
            <v>246616</v>
          </cell>
          <cell r="E363">
            <v>231595.86</v>
          </cell>
        </row>
        <row r="364">
          <cell r="C364" t="str">
            <v>REINO UNIDO</v>
          </cell>
          <cell r="D364">
            <v>0.19</v>
          </cell>
          <cell r="E364">
            <v>1</v>
          </cell>
        </row>
        <row r="365">
          <cell r="A365">
            <v>4802521000</v>
          </cell>
          <cell r="B365" t="str">
            <v>Papel de seguridad para cheques de gramaje &gt;=40 g/m2 pero &lt;=150 g</v>
          </cell>
          <cell r="C365" t="str">
            <v>REPUBLICA DOMINICANA</v>
          </cell>
          <cell r="D365">
            <v>13639</v>
          </cell>
          <cell r="E365">
            <v>21795.119999999999</v>
          </cell>
        </row>
        <row r="366">
          <cell r="C366" t="str">
            <v>ECUADOR</v>
          </cell>
          <cell r="D366">
            <v>207</v>
          </cell>
          <cell r="E366">
            <v>150</v>
          </cell>
        </row>
        <row r="367">
          <cell r="A367">
            <v>4802529000</v>
          </cell>
          <cell r="B367" t="str">
            <v xml:space="preserve">Demás papeles y cartones, s/fibras obten. p'procedim. mecánico </v>
          </cell>
          <cell r="C367" t="str">
            <v>BOLIVIA</v>
          </cell>
          <cell r="D367">
            <v>702.9</v>
          </cell>
          <cell r="E367">
            <v>1556.07</v>
          </cell>
        </row>
        <row r="368">
          <cell r="C368" t="str">
            <v>CHILE</v>
          </cell>
          <cell r="D368">
            <v>295</v>
          </cell>
          <cell r="E368">
            <v>574.98</v>
          </cell>
        </row>
        <row r="369">
          <cell r="C369" t="str">
            <v>COLOMBIA</v>
          </cell>
          <cell r="D369">
            <v>178407.25</v>
          </cell>
          <cell r="E369">
            <v>149102.62</v>
          </cell>
        </row>
        <row r="370">
          <cell r="C370" t="str">
            <v>ECUADOR</v>
          </cell>
          <cell r="D370">
            <v>2629908</v>
          </cell>
          <cell r="E370">
            <v>2312388.81</v>
          </cell>
        </row>
        <row r="371">
          <cell r="A371">
            <v>4802530090</v>
          </cell>
          <cell r="B371" t="str">
            <v>Demás papeles y cartones s/fibras obten. por procedim. Mecánico</v>
          </cell>
          <cell r="C371" t="str">
            <v>CHILE</v>
          </cell>
          <cell r="D371">
            <v>531</v>
          </cell>
          <cell r="E371">
            <v>1757.32</v>
          </cell>
        </row>
        <row r="372">
          <cell r="C372" t="str">
            <v>ECUADOR</v>
          </cell>
          <cell r="D372">
            <v>33403</v>
          </cell>
          <cell r="E372">
            <v>30396.73</v>
          </cell>
        </row>
        <row r="373">
          <cell r="A373">
            <v>4802602000</v>
          </cell>
          <cell r="B373" t="str">
            <v>Otros papeles de seguridad en los q' mas del 10%  peso esta const. fibra</v>
          </cell>
          <cell r="C373" t="str">
            <v>VENEZUELA</v>
          </cell>
          <cell r="D373">
            <v>4700</v>
          </cell>
          <cell r="E373">
            <v>13750</v>
          </cell>
        </row>
        <row r="374">
          <cell r="A374">
            <v>4803009000</v>
          </cell>
          <cell r="B374" t="str">
            <v>Demás papel del utiliz. p' papel higiénico, toallitas p'desmaquilar</v>
          </cell>
          <cell r="C374" t="str">
            <v>CHILE</v>
          </cell>
          <cell r="D374">
            <v>1177979.52</v>
          </cell>
          <cell r="E374">
            <v>794663.25</v>
          </cell>
        </row>
        <row r="375">
          <cell r="C375" t="str">
            <v>COLOMBIA</v>
          </cell>
          <cell r="D375">
            <v>3394651</v>
          </cell>
          <cell r="E375">
            <v>3117145.51</v>
          </cell>
        </row>
        <row r="376">
          <cell r="C376" t="str">
            <v>ECUADOR</v>
          </cell>
          <cell r="D376">
            <v>702338</v>
          </cell>
          <cell r="E376">
            <v>674244.48</v>
          </cell>
        </row>
        <row r="377">
          <cell r="C377" t="str">
            <v>VENEZUELA</v>
          </cell>
          <cell r="D377">
            <v>914888</v>
          </cell>
          <cell r="E377">
            <v>846650.98</v>
          </cell>
        </row>
        <row r="378">
          <cell r="A378">
            <v>4804190000</v>
          </cell>
          <cell r="B378" t="str">
            <v>Demás papel y cartón para caras (cubiertas)("kraftliner")</v>
          </cell>
          <cell r="C378" t="str">
            <v>BOLIVIA</v>
          </cell>
          <cell r="D378">
            <v>13000</v>
          </cell>
          <cell r="E378">
            <v>4576</v>
          </cell>
        </row>
        <row r="379">
          <cell r="A379">
            <v>4804310090</v>
          </cell>
          <cell r="B379" t="str">
            <v>Demás papeles y cartones kraft, crudo, de gramaje&lt;=150g/m2</v>
          </cell>
          <cell r="C379" t="str">
            <v>ECUADOR</v>
          </cell>
          <cell r="D379">
            <v>244721</v>
          </cell>
          <cell r="E379">
            <v>90546.77</v>
          </cell>
        </row>
        <row r="380">
          <cell r="A380">
            <v>4804390000</v>
          </cell>
          <cell r="B380" t="str">
            <v>Demás papeles y cartones kraft, de gramaje&lt;=150g/m2</v>
          </cell>
          <cell r="C380" t="str">
            <v>ECUADOR</v>
          </cell>
          <cell r="D380">
            <v>11817.13</v>
          </cell>
          <cell r="E380">
            <v>34269.69</v>
          </cell>
        </row>
        <row r="381">
          <cell r="A381">
            <v>4805100000</v>
          </cell>
          <cell r="B381" t="str">
            <v>Papel semiquimico para acanalar, sin estucar ni recubrir</v>
          </cell>
          <cell r="C381" t="str">
            <v>BOLIVIA</v>
          </cell>
          <cell r="D381">
            <v>291413</v>
          </cell>
          <cell r="E381">
            <v>113626.84</v>
          </cell>
        </row>
        <row r="382">
          <cell r="C382" t="str">
            <v>CHILE</v>
          </cell>
          <cell r="D382">
            <v>1497269</v>
          </cell>
          <cell r="E382">
            <v>521497.14</v>
          </cell>
        </row>
        <row r="383">
          <cell r="C383" t="str">
            <v>ECUADOR</v>
          </cell>
          <cell r="D383">
            <v>2306405</v>
          </cell>
          <cell r="E383">
            <v>805550.89</v>
          </cell>
        </row>
        <row r="384">
          <cell r="C384" t="str">
            <v>GUATEMALA</v>
          </cell>
          <cell r="D384">
            <v>6567948</v>
          </cell>
          <cell r="E384">
            <v>2041964.83</v>
          </cell>
        </row>
        <row r="385">
          <cell r="C385" t="str">
            <v>HONDURAS</v>
          </cell>
          <cell r="D385">
            <v>1569158</v>
          </cell>
          <cell r="E385">
            <v>470243.02</v>
          </cell>
        </row>
        <row r="386">
          <cell r="C386" t="str">
            <v>PUERTO RICO</v>
          </cell>
          <cell r="D386">
            <v>36760</v>
          </cell>
          <cell r="E386">
            <v>12227.17</v>
          </cell>
        </row>
        <row r="387">
          <cell r="C387" t="str">
            <v>ESTADOS UNIDOS</v>
          </cell>
          <cell r="D387">
            <v>41163</v>
          </cell>
          <cell r="E387">
            <v>14468.79</v>
          </cell>
        </row>
        <row r="388">
          <cell r="C388" t="str">
            <v>VENEZUELA</v>
          </cell>
          <cell r="D388">
            <v>507815</v>
          </cell>
          <cell r="E388">
            <v>159200</v>
          </cell>
        </row>
        <row r="389">
          <cell r="A389" t="str">
            <v xml:space="preserve">ELABORACIÓN  </v>
          </cell>
          <cell r="B389" t="str">
            <v>:  Instituto Nacional de Recursos Naturales - INRENA-DGFFS</v>
          </cell>
          <cell r="E389" t="str">
            <v>Continúa…</v>
          </cell>
        </row>
        <row r="390">
          <cell r="A390">
            <v>4805300000</v>
          </cell>
          <cell r="B390" t="str">
            <v>Papel sulfito para envolver, sin estucar ni recubrir</v>
          </cell>
          <cell r="C390" t="str">
            <v>BOLIVIA</v>
          </cell>
          <cell r="D390">
            <v>41149</v>
          </cell>
          <cell r="E390">
            <v>41797.68</v>
          </cell>
        </row>
        <row r="391">
          <cell r="C391" t="str">
            <v>COLOMBIA</v>
          </cell>
          <cell r="D391">
            <v>125183</v>
          </cell>
          <cell r="E391">
            <v>114943.94</v>
          </cell>
        </row>
        <row r="392">
          <cell r="C392" t="str">
            <v>ECUADOR</v>
          </cell>
          <cell r="D392">
            <v>402461</v>
          </cell>
          <cell r="E392">
            <v>378695.65</v>
          </cell>
        </row>
        <row r="393">
          <cell r="A393">
            <v>4805601000</v>
          </cell>
          <cell r="B393" t="str">
            <v>Demás papeles y cartones absorb, útil. p'la fabr. de lam. plastic</v>
          </cell>
          <cell r="C393" t="str">
            <v>COLOMBIA</v>
          </cell>
          <cell r="D393">
            <v>12736</v>
          </cell>
          <cell r="E393">
            <v>14478.54</v>
          </cell>
        </row>
        <row r="394">
          <cell r="A394">
            <v>4805609090</v>
          </cell>
          <cell r="B394" t="str">
            <v>Demás papeles y cartones de gramaje &lt;= 150 g/m2</v>
          </cell>
          <cell r="C394" t="str">
            <v>ARGENTINA</v>
          </cell>
          <cell r="D394">
            <v>35</v>
          </cell>
          <cell r="E394">
            <v>281.38</v>
          </cell>
        </row>
        <row r="395">
          <cell r="C395" t="str">
            <v>BOLIVIA</v>
          </cell>
          <cell r="D395">
            <v>5774.16</v>
          </cell>
          <cell r="E395">
            <v>7465.78</v>
          </cell>
        </row>
        <row r="396">
          <cell r="C396" t="str">
            <v>ECUADOR</v>
          </cell>
          <cell r="D396">
            <v>659930</v>
          </cell>
          <cell r="E396">
            <v>312144.59999999998</v>
          </cell>
        </row>
        <row r="397">
          <cell r="A397">
            <v>4805709000</v>
          </cell>
          <cell r="B397" t="str">
            <v>Demás papeles y cartones de gramaje &gt; 150 g/m2 pero &lt; 225 g/m2</v>
          </cell>
          <cell r="C397" t="str">
            <v>BOLIVIA</v>
          </cell>
          <cell r="D397">
            <v>375035.4</v>
          </cell>
          <cell r="E397">
            <v>127570.54</v>
          </cell>
        </row>
        <row r="398">
          <cell r="C398" t="str">
            <v>ECUADOR</v>
          </cell>
          <cell r="D398">
            <v>386414</v>
          </cell>
          <cell r="E398">
            <v>182914.08</v>
          </cell>
        </row>
        <row r="399">
          <cell r="C399" t="str">
            <v>EL SALVADOR</v>
          </cell>
          <cell r="D399">
            <v>46558.58</v>
          </cell>
          <cell r="E399">
            <v>16436.650000000001</v>
          </cell>
        </row>
        <row r="400">
          <cell r="A400">
            <v>4805809000</v>
          </cell>
          <cell r="B400" t="str">
            <v>Demás papeles y cartones de gramaje &gt;= 225 g/m2</v>
          </cell>
          <cell r="C400" t="str">
            <v>BOLIVIA</v>
          </cell>
          <cell r="D400">
            <v>57500</v>
          </cell>
          <cell r="E400">
            <v>22988</v>
          </cell>
        </row>
        <row r="401">
          <cell r="C401" t="str">
            <v>ECUADOR</v>
          </cell>
          <cell r="D401">
            <v>90866</v>
          </cell>
          <cell r="E401">
            <v>42707.02</v>
          </cell>
        </row>
        <row r="402">
          <cell r="C402" t="str">
            <v>EL SALVADOR</v>
          </cell>
          <cell r="D402">
            <v>94431.42</v>
          </cell>
          <cell r="E402">
            <v>33377.51</v>
          </cell>
        </row>
        <row r="403">
          <cell r="A403">
            <v>4808100000</v>
          </cell>
          <cell r="B403" t="str">
            <v>Papel y cartón  corrugados,  incluso perforados</v>
          </cell>
          <cell r="C403" t="str">
            <v>COLOMBIA</v>
          </cell>
          <cell r="D403">
            <v>600</v>
          </cell>
          <cell r="E403">
            <v>3180</v>
          </cell>
        </row>
        <row r="404">
          <cell r="C404" t="str">
            <v>ECUADOR</v>
          </cell>
          <cell r="D404">
            <v>286.69</v>
          </cell>
          <cell r="E404">
            <v>1494.94</v>
          </cell>
        </row>
        <row r="405">
          <cell r="C405" t="str">
            <v>FRANCIA</v>
          </cell>
          <cell r="D405">
            <v>699.2</v>
          </cell>
          <cell r="E405">
            <v>2016</v>
          </cell>
        </row>
        <row r="406">
          <cell r="A406">
            <v>4808300000</v>
          </cell>
          <cell r="B406" t="str">
            <v>Demás papeles kraft, rizados ("crepés") o plisados, incluso gofrados</v>
          </cell>
          <cell r="C406" t="str">
            <v>BOLIVIA</v>
          </cell>
          <cell r="D406">
            <v>875.15</v>
          </cell>
          <cell r="E406">
            <v>4832.6000000000004</v>
          </cell>
        </row>
        <row r="407">
          <cell r="A407">
            <v>4809100000</v>
          </cell>
          <cell r="B407" t="str">
            <v>Papel carbón (carbónico) y papeles similares</v>
          </cell>
          <cell r="C407" t="str">
            <v>BOLIVIA</v>
          </cell>
          <cell r="D407">
            <v>4909</v>
          </cell>
          <cell r="E407">
            <v>12047.06</v>
          </cell>
        </row>
        <row r="408">
          <cell r="C408" t="str">
            <v>ESTADOS UNIDOS</v>
          </cell>
          <cell r="D408">
            <v>60</v>
          </cell>
          <cell r="E408">
            <v>531.25</v>
          </cell>
        </row>
        <row r="409">
          <cell r="A409">
            <v>4809900090</v>
          </cell>
          <cell r="B409" t="str">
            <v>Demás papel carbón, autocopia y demás papeles p'copiar o transferir, en bobinas/hojas</v>
          </cell>
          <cell r="C409" t="str">
            <v>BOLIVIA</v>
          </cell>
          <cell r="D409">
            <v>3805</v>
          </cell>
          <cell r="E409">
            <v>29222.09</v>
          </cell>
        </row>
        <row r="410">
          <cell r="A410">
            <v>4810119000</v>
          </cell>
          <cell r="B410" t="str">
            <v>Papel y cartón de los utiliz. para escribir, imprimir de gramaje &gt;60 pero &lt;=150 G/M2</v>
          </cell>
          <cell r="C410" t="str">
            <v>BOLIVIA</v>
          </cell>
          <cell r="D410">
            <v>2155</v>
          </cell>
          <cell r="E410">
            <v>2060.5</v>
          </cell>
        </row>
        <row r="411">
          <cell r="A411">
            <v>4810120000</v>
          </cell>
          <cell r="B411" t="str">
            <v>Papel y cartón de los utiliz. para escribir de gramaje &gt; 150 g/m2</v>
          </cell>
          <cell r="C411" t="str">
            <v>ECUADOR</v>
          </cell>
          <cell r="D411">
            <v>30229</v>
          </cell>
          <cell r="E411">
            <v>27206.1</v>
          </cell>
        </row>
        <row r="412">
          <cell r="A412">
            <v>4810390000</v>
          </cell>
          <cell r="B412" t="str">
            <v>Demás papel y cartón kraft, exc.los util.p'escribir, imprimir u otros afines gráficos</v>
          </cell>
          <cell r="C412" t="str">
            <v>BOLIVIA</v>
          </cell>
          <cell r="D412">
            <v>1553.9</v>
          </cell>
          <cell r="E412">
            <v>1087.93</v>
          </cell>
        </row>
        <row r="413">
          <cell r="A413">
            <v>4811210000</v>
          </cell>
          <cell r="B413" t="str">
            <v>Papel y cartón autoadhesivos, en bobinas o en hojas</v>
          </cell>
          <cell r="C413" t="str">
            <v>ZONAS FRANCAS DEL PERU</v>
          </cell>
          <cell r="D413">
            <v>334.3</v>
          </cell>
          <cell r="E413">
            <v>2108.4</v>
          </cell>
        </row>
        <row r="414">
          <cell r="C414" t="str">
            <v>BOLIVIA</v>
          </cell>
          <cell r="D414">
            <v>349.95</v>
          </cell>
          <cell r="E414">
            <v>1303.6199999999999</v>
          </cell>
        </row>
        <row r="415">
          <cell r="C415" t="str">
            <v>ECUADOR</v>
          </cell>
          <cell r="D415">
            <v>48439</v>
          </cell>
          <cell r="E415">
            <v>137065.67000000001</v>
          </cell>
        </row>
        <row r="416">
          <cell r="A416">
            <v>4811290000</v>
          </cell>
          <cell r="B416" t="str">
            <v>Demás papel y cartón engomados, en bobinas o en hojas</v>
          </cell>
          <cell r="C416" t="str">
            <v>BOLIVIA</v>
          </cell>
          <cell r="D416">
            <v>10887.7</v>
          </cell>
          <cell r="E416">
            <v>15405.01</v>
          </cell>
        </row>
        <row r="417">
          <cell r="A417">
            <v>4811399000</v>
          </cell>
          <cell r="B417" t="str">
            <v>Demás papel y cartón recubiertos, impregnados o revestidos de plástico</v>
          </cell>
          <cell r="C417" t="str">
            <v>ZONAS FRANCAS DEL PERU</v>
          </cell>
          <cell r="D417">
            <v>438</v>
          </cell>
          <cell r="E417">
            <v>1963.57</v>
          </cell>
        </row>
        <row r="418">
          <cell r="C418" t="str">
            <v>CHILE</v>
          </cell>
          <cell r="D418">
            <v>91</v>
          </cell>
          <cell r="E418">
            <v>777.38</v>
          </cell>
        </row>
        <row r="419">
          <cell r="C419" t="str">
            <v>REPUBLICA DOMINICANA</v>
          </cell>
          <cell r="D419">
            <v>546.37</v>
          </cell>
          <cell r="E419">
            <v>4370.96</v>
          </cell>
        </row>
        <row r="420">
          <cell r="A420">
            <v>4811409000</v>
          </cell>
          <cell r="B420" t="str">
            <v>Demás papel y cartón recubierto, impregnado o revestido de cera,parafina,estearina</v>
          </cell>
          <cell r="C420" t="str">
            <v>CHILE</v>
          </cell>
          <cell r="D420">
            <v>3033.5</v>
          </cell>
          <cell r="E420">
            <v>12892.38</v>
          </cell>
        </row>
        <row r="421">
          <cell r="C421" t="str">
            <v>GUATEMALA</v>
          </cell>
          <cell r="D421">
            <v>1512.51</v>
          </cell>
          <cell r="E421">
            <v>7789.4</v>
          </cell>
        </row>
        <row r="422">
          <cell r="C422" t="str">
            <v>VENEZUELA</v>
          </cell>
          <cell r="D422">
            <v>325.5</v>
          </cell>
          <cell r="E422">
            <v>1433.7</v>
          </cell>
        </row>
        <row r="423">
          <cell r="A423">
            <v>4811902000</v>
          </cell>
          <cell r="B423" t="str">
            <v>Papeles, cartones, guata de celulosa de celulosa para juntas o empaquetaduras</v>
          </cell>
          <cell r="C423" t="str">
            <v>BOLIVIA</v>
          </cell>
          <cell r="D423">
            <v>15.66</v>
          </cell>
          <cell r="E423">
            <v>149.97999999999999</v>
          </cell>
        </row>
        <row r="424">
          <cell r="C424" t="str">
            <v>COSTA RICA</v>
          </cell>
          <cell r="D424">
            <v>0.63</v>
          </cell>
          <cell r="E424">
            <v>138.76</v>
          </cell>
        </row>
        <row r="425">
          <cell r="C425" t="str">
            <v>ESTADOS UNIDOS</v>
          </cell>
          <cell r="D425">
            <v>5.59</v>
          </cell>
          <cell r="E425">
            <v>62.78</v>
          </cell>
        </row>
        <row r="426">
          <cell r="A426" t="str">
            <v xml:space="preserve">ELABORACIÓN  </v>
          </cell>
          <cell r="B426" t="str">
            <v>:  Instituto Nacional de Recursos Naturales - INRENA-DGFFS</v>
          </cell>
          <cell r="E426" t="str">
            <v>Continúa…</v>
          </cell>
        </row>
        <row r="427">
          <cell r="A427">
            <v>4811909000</v>
          </cell>
          <cell r="B427" t="str">
            <v>Demás papeles, cartones, guata de celulosa y napa de fibra de celulosa</v>
          </cell>
          <cell r="C427" t="str">
            <v>BOLIVIA</v>
          </cell>
          <cell r="D427">
            <v>1388.34</v>
          </cell>
          <cell r="E427">
            <v>2396.3000000000002</v>
          </cell>
        </row>
        <row r="428">
          <cell r="C428" t="str">
            <v>REPUBLICA DOMINICANA</v>
          </cell>
          <cell r="D428">
            <v>1.67</v>
          </cell>
          <cell r="E428">
            <v>1</v>
          </cell>
        </row>
        <row r="429">
          <cell r="C429" t="str">
            <v>ECUADOR</v>
          </cell>
          <cell r="D429">
            <v>700</v>
          </cell>
          <cell r="E429">
            <v>3350</v>
          </cell>
        </row>
        <row r="430">
          <cell r="C430" t="str">
            <v>MEXICO</v>
          </cell>
          <cell r="D430">
            <v>81632.3</v>
          </cell>
          <cell r="E430">
            <v>277052.02</v>
          </cell>
        </row>
        <row r="431">
          <cell r="C431" t="str">
            <v>PARAGUAY</v>
          </cell>
          <cell r="D431">
            <v>6884</v>
          </cell>
          <cell r="E431">
            <v>23405.599999999999</v>
          </cell>
        </row>
        <row r="432">
          <cell r="A432">
            <v>4814200000</v>
          </cell>
          <cell r="B432" t="str">
            <v>Papel p'decorar y simil. de paredes, constit. por papel recub. c/</v>
          </cell>
          <cell r="C432" t="str">
            <v>ESTADOS UNIDOS</v>
          </cell>
          <cell r="D432">
            <v>2.59</v>
          </cell>
          <cell r="E432">
            <v>11</v>
          </cell>
        </row>
        <row r="433">
          <cell r="A433">
            <v>4814900000</v>
          </cell>
          <cell r="B433" t="str">
            <v>Demás papel para decorar y revestimientos similares de paredes; p</v>
          </cell>
          <cell r="C433" t="str">
            <v>ITALIA</v>
          </cell>
          <cell r="D433">
            <v>4.0599999999999996</v>
          </cell>
          <cell r="E433">
            <v>29.4</v>
          </cell>
        </row>
        <row r="434">
          <cell r="A434">
            <v>4816100000</v>
          </cell>
          <cell r="B434" t="str">
            <v>Papel carbón (carbónico) y papeles similares</v>
          </cell>
          <cell r="C434" t="str">
            <v>BOLIVIA</v>
          </cell>
          <cell r="D434">
            <v>878.4</v>
          </cell>
          <cell r="E434">
            <v>5716.11</v>
          </cell>
        </row>
        <row r="435">
          <cell r="C435" t="str">
            <v>BRASIL</v>
          </cell>
          <cell r="D435">
            <v>6660</v>
          </cell>
          <cell r="E435">
            <v>20240</v>
          </cell>
        </row>
        <row r="436">
          <cell r="C436" t="str">
            <v>PARAGUAY</v>
          </cell>
          <cell r="D436">
            <v>1645.52</v>
          </cell>
          <cell r="E436">
            <v>5810</v>
          </cell>
        </row>
        <row r="437">
          <cell r="A437">
            <v>4817100000</v>
          </cell>
          <cell r="B437" t="str">
            <v>Sobres de papel o cartón</v>
          </cell>
          <cell r="C437" t="str">
            <v>ARGENTINA</v>
          </cell>
          <cell r="D437">
            <v>0.55000000000000004</v>
          </cell>
          <cell r="E437">
            <v>24</v>
          </cell>
        </row>
        <row r="438">
          <cell r="C438" t="str">
            <v>BOLIVIA</v>
          </cell>
          <cell r="D438">
            <v>891.09</v>
          </cell>
          <cell r="E438">
            <v>5727.48</v>
          </cell>
        </row>
        <row r="439">
          <cell r="C439" t="str">
            <v>ALEMANIA</v>
          </cell>
          <cell r="D439">
            <v>127.5</v>
          </cell>
          <cell r="E439">
            <v>60</v>
          </cell>
        </row>
        <row r="440">
          <cell r="C440" t="str">
            <v>ECUADOR</v>
          </cell>
          <cell r="D440">
            <v>7518</v>
          </cell>
          <cell r="E440">
            <v>10879.47</v>
          </cell>
        </row>
        <row r="441">
          <cell r="C441" t="str">
            <v>KENIA</v>
          </cell>
          <cell r="D441">
            <v>95</v>
          </cell>
          <cell r="E441">
            <v>150</v>
          </cell>
        </row>
        <row r="442">
          <cell r="C442" t="str">
            <v>PUERTO RICO</v>
          </cell>
          <cell r="D442">
            <v>106.51</v>
          </cell>
          <cell r="E442">
            <v>723.91</v>
          </cell>
        </row>
        <row r="443">
          <cell r="C443" t="str">
            <v>ESTADOS UNIDOS</v>
          </cell>
          <cell r="D443">
            <v>41.14</v>
          </cell>
          <cell r="E443">
            <v>31</v>
          </cell>
        </row>
        <row r="444">
          <cell r="C444" t="str">
            <v>VENEZUELA</v>
          </cell>
          <cell r="D444">
            <v>1212.76</v>
          </cell>
          <cell r="E444">
            <v>7323.51</v>
          </cell>
        </row>
        <row r="445">
          <cell r="C445" t="str">
            <v>SUDAFRICA, REPUBLICA DE</v>
          </cell>
          <cell r="D445">
            <v>0.5</v>
          </cell>
          <cell r="E445">
            <v>3</v>
          </cell>
        </row>
        <row r="446">
          <cell r="A446">
            <v>4817200000</v>
          </cell>
          <cell r="B446" t="str">
            <v>Sobres carta, tarjetas postales sin ilustrar y tarjetas p'correspondencia</v>
          </cell>
          <cell r="C446" t="str">
            <v>BOLIVIA</v>
          </cell>
          <cell r="D446">
            <v>1957.46</v>
          </cell>
          <cell r="E446">
            <v>9500.35</v>
          </cell>
        </row>
        <row r="447">
          <cell r="C447" t="str">
            <v>ECUADOR</v>
          </cell>
          <cell r="D447">
            <v>1911</v>
          </cell>
          <cell r="E447">
            <v>3039.44</v>
          </cell>
        </row>
        <row r="448">
          <cell r="C448" t="str">
            <v>MEXICO</v>
          </cell>
          <cell r="D448">
            <v>8.8699999999999992</v>
          </cell>
          <cell r="E448">
            <v>67.209999999999994</v>
          </cell>
        </row>
        <row r="449">
          <cell r="C449" t="str">
            <v>VENEZUELA</v>
          </cell>
          <cell r="D449">
            <v>7.82</v>
          </cell>
          <cell r="E449">
            <v>69.2</v>
          </cell>
        </row>
        <row r="450">
          <cell r="A450">
            <v>4817300000</v>
          </cell>
          <cell r="B450" t="str">
            <v>Cajas, bolsas, presentac. simil. d'papel/cartón, c/surtido d'articulos de correspondencia</v>
          </cell>
          <cell r="C450" t="str">
            <v>COLOMBIA</v>
          </cell>
          <cell r="D450">
            <v>5</v>
          </cell>
          <cell r="E450">
            <v>11</v>
          </cell>
        </row>
        <row r="451">
          <cell r="C451" t="str">
            <v>ESTADOS UNIDOS</v>
          </cell>
          <cell r="D451">
            <v>0.5</v>
          </cell>
          <cell r="E451">
            <v>5</v>
          </cell>
        </row>
        <row r="452">
          <cell r="C452" t="str">
            <v>VENEZUELA</v>
          </cell>
          <cell r="D452">
            <v>1900</v>
          </cell>
          <cell r="E452">
            <v>15925</v>
          </cell>
        </row>
        <row r="453">
          <cell r="A453">
            <v>4818100000</v>
          </cell>
          <cell r="B453" t="str">
            <v>Papel higiénico, en bobinas de una anchura &lt;=36 cm</v>
          </cell>
          <cell r="C453" t="str">
            <v>BOLIVIA</v>
          </cell>
          <cell r="D453">
            <v>231120.34</v>
          </cell>
          <cell r="E453">
            <v>201961.01</v>
          </cell>
        </row>
        <row r="454">
          <cell r="C454" t="str">
            <v>CHILE</v>
          </cell>
          <cell r="D454">
            <v>118.61</v>
          </cell>
          <cell r="E454">
            <v>546.04999999999995</v>
          </cell>
        </row>
        <row r="455">
          <cell r="A455">
            <v>4818200000</v>
          </cell>
          <cell r="B455" t="str">
            <v>Pañuelos,  toallitas de  desmaquillar y toallas</v>
          </cell>
          <cell r="C455" t="str">
            <v>BOLIVIA</v>
          </cell>
          <cell r="D455">
            <v>5676</v>
          </cell>
          <cell r="E455">
            <v>6324</v>
          </cell>
        </row>
        <row r="456">
          <cell r="C456" t="str">
            <v>ECUADOR</v>
          </cell>
          <cell r="D456">
            <v>8406.67</v>
          </cell>
          <cell r="E456">
            <v>6402.6</v>
          </cell>
        </row>
        <row r="457">
          <cell r="C457" t="str">
            <v>ESTADOS UNIDOS</v>
          </cell>
          <cell r="D457">
            <v>7.0000000000000007E-2</v>
          </cell>
          <cell r="E457">
            <v>27.6</v>
          </cell>
        </row>
        <row r="458">
          <cell r="A458">
            <v>4818300000</v>
          </cell>
          <cell r="B458" t="str">
            <v>manteles y servilletas de guata de celulosa o napa de fibras de celulosa</v>
          </cell>
          <cell r="C458" t="str">
            <v>BOLIVIA</v>
          </cell>
          <cell r="D458">
            <v>27775.71</v>
          </cell>
          <cell r="E458">
            <v>31941.119999999999</v>
          </cell>
        </row>
        <row r="459">
          <cell r="C459" t="str">
            <v>CHILE</v>
          </cell>
          <cell r="D459">
            <v>94624.78</v>
          </cell>
          <cell r="E459">
            <v>120127.23</v>
          </cell>
        </row>
        <row r="460">
          <cell r="C460" t="str">
            <v>ECUADOR</v>
          </cell>
          <cell r="D460">
            <v>298261</v>
          </cell>
          <cell r="E460">
            <v>292295.78000000003</v>
          </cell>
        </row>
        <row r="461">
          <cell r="C461" t="str">
            <v>ITALIA</v>
          </cell>
          <cell r="D461">
            <v>1.74</v>
          </cell>
          <cell r="E461">
            <v>12.6</v>
          </cell>
        </row>
        <row r="462">
          <cell r="C462" t="str">
            <v>VENEZUELA</v>
          </cell>
          <cell r="D462">
            <v>155085</v>
          </cell>
          <cell r="E462">
            <v>147640.88</v>
          </cell>
        </row>
        <row r="463">
          <cell r="A463" t="str">
            <v xml:space="preserve">ELABORACIÓN  </v>
          </cell>
          <cell r="B463" t="str">
            <v>:  Instituto Nacional de Recursos Naturales - INRENA-DGFFS</v>
          </cell>
          <cell r="E463" t="str">
            <v>Continúa…</v>
          </cell>
        </row>
        <row r="464">
          <cell r="A464">
            <v>4818400000</v>
          </cell>
          <cell r="B464" t="str">
            <v>Compresas y tampones higiénicos, pañales para bebes y art. higiénicos similares</v>
          </cell>
          <cell r="C464" t="str">
            <v>BOLIVIA</v>
          </cell>
          <cell r="D464">
            <v>612920.88</v>
          </cell>
          <cell r="E464">
            <v>1713608.15</v>
          </cell>
        </row>
        <row r="465">
          <cell r="C465" t="str">
            <v>BRASIL</v>
          </cell>
          <cell r="D465">
            <v>27629.46</v>
          </cell>
          <cell r="E465">
            <v>219717.55</v>
          </cell>
        </row>
        <row r="466">
          <cell r="C466" t="str">
            <v>CHILE</v>
          </cell>
          <cell r="D466">
            <v>245635.95</v>
          </cell>
          <cell r="E466">
            <v>741004.87</v>
          </cell>
        </row>
        <row r="467">
          <cell r="C467" t="str">
            <v>COLOMBIA</v>
          </cell>
          <cell r="D467">
            <v>831783.42</v>
          </cell>
          <cell r="E467">
            <v>1746790.22</v>
          </cell>
        </row>
        <row r="468">
          <cell r="C468" t="str">
            <v>COSTA RICA</v>
          </cell>
          <cell r="D468">
            <v>458187.84</v>
          </cell>
          <cell r="E468">
            <v>969214.54</v>
          </cell>
        </row>
        <row r="469">
          <cell r="C469" t="str">
            <v>ECUADOR</v>
          </cell>
          <cell r="D469">
            <v>49455</v>
          </cell>
          <cell r="E469">
            <v>123518.74</v>
          </cell>
        </row>
        <row r="470">
          <cell r="C470" t="str">
            <v>VENEZUELA</v>
          </cell>
          <cell r="D470">
            <v>158789.20000000001</v>
          </cell>
          <cell r="E470">
            <v>340075.8</v>
          </cell>
        </row>
        <row r="471">
          <cell r="A471">
            <v>4818500000</v>
          </cell>
          <cell r="B471" t="str">
            <v>Prendas y complementos (accesorios), de vestir, de pasta de papel</v>
          </cell>
          <cell r="C471" t="str">
            <v>CHILE</v>
          </cell>
          <cell r="D471">
            <v>0.5</v>
          </cell>
          <cell r="E471">
            <v>10</v>
          </cell>
        </row>
        <row r="472">
          <cell r="A472">
            <v>4818900000</v>
          </cell>
          <cell r="B472" t="str">
            <v>Demás papel del tipo de los utiliz. para fines domésticos o sanitario</v>
          </cell>
          <cell r="C472" t="str">
            <v>BOLIVIA</v>
          </cell>
          <cell r="D472">
            <v>12</v>
          </cell>
          <cell r="E472">
            <v>30</v>
          </cell>
        </row>
        <row r="473">
          <cell r="C473" t="str">
            <v>COLOMBIA</v>
          </cell>
          <cell r="D473">
            <v>6669</v>
          </cell>
          <cell r="E473">
            <v>11780</v>
          </cell>
        </row>
        <row r="474">
          <cell r="C474" t="str">
            <v>ESTADOS UNIDOS</v>
          </cell>
          <cell r="D474">
            <v>7.91</v>
          </cell>
          <cell r="E474">
            <v>33</v>
          </cell>
        </row>
        <row r="475">
          <cell r="A475">
            <v>4819100000</v>
          </cell>
          <cell r="B475" t="str">
            <v>Cajas de papel o cartón corrugados</v>
          </cell>
          <cell r="C475" t="str">
            <v>BOLIVIA</v>
          </cell>
          <cell r="D475">
            <v>71576.009999999995</v>
          </cell>
          <cell r="E475">
            <v>78605.83</v>
          </cell>
        </row>
        <row r="476">
          <cell r="C476" t="str">
            <v>CHILE</v>
          </cell>
          <cell r="D476">
            <v>10039.200000000001</v>
          </cell>
          <cell r="E476">
            <v>6529</v>
          </cell>
        </row>
        <row r="477">
          <cell r="C477" t="str">
            <v>COLOMBIA</v>
          </cell>
          <cell r="D477">
            <v>7954.55</v>
          </cell>
          <cell r="E477">
            <v>31181.79</v>
          </cell>
        </row>
        <row r="478">
          <cell r="C478" t="str">
            <v>COSTA RICA</v>
          </cell>
          <cell r="D478">
            <v>16</v>
          </cell>
          <cell r="E478">
            <v>25</v>
          </cell>
        </row>
        <row r="479">
          <cell r="C479" t="str">
            <v>REPUBLICA DOMINICANA</v>
          </cell>
          <cell r="D479">
            <v>31.63</v>
          </cell>
          <cell r="E479">
            <v>111.81</v>
          </cell>
        </row>
        <row r="480">
          <cell r="C480" t="str">
            <v>ECUADOR</v>
          </cell>
          <cell r="D480">
            <v>2017.79</v>
          </cell>
          <cell r="E480">
            <v>7875.2</v>
          </cell>
        </row>
        <row r="481">
          <cell r="C481" t="str">
            <v>FRANCIA</v>
          </cell>
          <cell r="D481">
            <v>13.87</v>
          </cell>
          <cell r="E481">
            <v>88</v>
          </cell>
        </row>
        <row r="482">
          <cell r="C482" t="str">
            <v>HAITI</v>
          </cell>
          <cell r="D482">
            <v>60</v>
          </cell>
          <cell r="E482">
            <v>103.34</v>
          </cell>
        </row>
        <row r="483">
          <cell r="C483" t="str">
            <v>MEXICO</v>
          </cell>
          <cell r="D483">
            <v>209.7</v>
          </cell>
          <cell r="E483">
            <v>652.17999999999995</v>
          </cell>
        </row>
        <row r="484">
          <cell r="C484" t="str">
            <v>PANAMA</v>
          </cell>
          <cell r="D484">
            <v>33737.279999999999</v>
          </cell>
          <cell r="E484">
            <v>46506.18</v>
          </cell>
        </row>
        <row r="485">
          <cell r="C485" t="str">
            <v>PERU</v>
          </cell>
          <cell r="D485">
            <v>4165</v>
          </cell>
          <cell r="E485">
            <v>5438.11</v>
          </cell>
        </row>
        <row r="486">
          <cell r="C486" t="str">
            <v>EL SALVADOR</v>
          </cell>
          <cell r="D486">
            <v>128.85</v>
          </cell>
          <cell r="E486">
            <v>763.3</v>
          </cell>
        </row>
        <row r="487">
          <cell r="C487" t="str">
            <v>ESTADOS UNIDOS</v>
          </cell>
          <cell r="D487">
            <v>4281.58</v>
          </cell>
          <cell r="E487">
            <v>17297.8</v>
          </cell>
        </row>
        <row r="488">
          <cell r="C488" t="str">
            <v>VENEZUELA</v>
          </cell>
          <cell r="D488">
            <v>18061.16</v>
          </cell>
          <cell r="E488">
            <v>19584.93</v>
          </cell>
        </row>
        <row r="489">
          <cell r="A489">
            <v>4819200000</v>
          </cell>
          <cell r="B489" t="str">
            <v>Cajas y cartonajes, plegables, de papel o cartón, sin corrugar</v>
          </cell>
          <cell r="C489" t="str">
            <v>ZONAS FRANCAS DEL PERU</v>
          </cell>
          <cell r="D489">
            <v>3486.35</v>
          </cell>
          <cell r="E489">
            <v>8439.7999999999993</v>
          </cell>
        </row>
        <row r="490">
          <cell r="C490" t="str">
            <v>ARGENTINA</v>
          </cell>
          <cell r="D490">
            <v>21336</v>
          </cell>
          <cell r="E490">
            <v>49347</v>
          </cell>
        </row>
        <row r="491">
          <cell r="C491" t="str">
            <v>BOLIVIA</v>
          </cell>
          <cell r="D491">
            <v>736.1</v>
          </cell>
          <cell r="E491">
            <v>3489.23</v>
          </cell>
        </row>
        <row r="492">
          <cell r="C492" t="str">
            <v>BRASIL</v>
          </cell>
          <cell r="D492">
            <v>284</v>
          </cell>
          <cell r="E492">
            <v>4995</v>
          </cell>
        </row>
        <row r="493">
          <cell r="C493" t="str">
            <v>CANADA</v>
          </cell>
          <cell r="D493">
            <v>13</v>
          </cell>
          <cell r="E493">
            <v>15</v>
          </cell>
        </row>
        <row r="494">
          <cell r="C494" t="str">
            <v>CHILE</v>
          </cell>
          <cell r="D494">
            <v>28065.72</v>
          </cell>
          <cell r="E494">
            <v>65046.57</v>
          </cell>
        </row>
        <row r="495">
          <cell r="C495" t="str">
            <v>CHINA</v>
          </cell>
          <cell r="D495">
            <v>0.46</v>
          </cell>
          <cell r="E495">
            <v>5</v>
          </cell>
        </row>
        <row r="496">
          <cell r="C496" t="str">
            <v>COLOMBIA</v>
          </cell>
          <cell r="D496">
            <v>13571.85</v>
          </cell>
          <cell r="E496">
            <v>61913.86</v>
          </cell>
        </row>
        <row r="497">
          <cell r="C497" t="str">
            <v>COSTA RICA</v>
          </cell>
          <cell r="D497">
            <v>46.92</v>
          </cell>
          <cell r="E497">
            <v>804.5</v>
          </cell>
        </row>
        <row r="498">
          <cell r="C498" t="str">
            <v>ALEMANIA</v>
          </cell>
          <cell r="D498">
            <v>6.86</v>
          </cell>
          <cell r="E498">
            <v>210</v>
          </cell>
        </row>
        <row r="499">
          <cell r="C499" t="str">
            <v>REPUBLICA DOMINICANA</v>
          </cell>
          <cell r="D499">
            <v>6.84</v>
          </cell>
          <cell r="E499">
            <v>17</v>
          </cell>
        </row>
        <row r="500">
          <cell r="C500" t="str">
            <v>ECUADOR</v>
          </cell>
          <cell r="D500">
            <v>2935.94</v>
          </cell>
          <cell r="E500">
            <v>16579.86</v>
          </cell>
        </row>
        <row r="501">
          <cell r="A501" t="str">
            <v xml:space="preserve">ELABORACIÓN  </v>
          </cell>
          <cell r="B501" t="str">
            <v>:  Instituto Nacional de Recursos Naturales - INRENA-DGFFS</v>
          </cell>
          <cell r="E501" t="str">
            <v>Continúa…</v>
          </cell>
        </row>
        <row r="502">
          <cell r="C502" t="str">
            <v>FRANCIA</v>
          </cell>
          <cell r="D502">
            <v>165</v>
          </cell>
          <cell r="E502">
            <v>760.44</v>
          </cell>
        </row>
        <row r="503">
          <cell r="C503" t="str">
            <v>HAITI</v>
          </cell>
          <cell r="D503">
            <v>60</v>
          </cell>
          <cell r="E503">
            <v>60</v>
          </cell>
        </row>
        <row r="504">
          <cell r="C504" t="str">
            <v>JAMAICA</v>
          </cell>
          <cell r="D504">
            <v>485</v>
          </cell>
          <cell r="E504">
            <v>7055</v>
          </cell>
        </row>
        <row r="505">
          <cell r="C505" t="str">
            <v>JAPON</v>
          </cell>
          <cell r="D505">
            <v>64.59</v>
          </cell>
          <cell r="E505">
            <v>1725</v>
          </cell>
        </row>
        <row r="506">
          <cell r="C506" t="str">
            <v>MEXICO</v>
          </cell>
          <cell r="D506">
            <v>693.28</v>
          </cell>
          <cell r="E506">
            <v>4132.91</v>
          </cell>
        </row>
        <row r="507">
          <cell r="C507" t="str">
            <v>PAISES BAJOS</v>
          </cell>
          <cell r="D507">
            <v>0.15</v>
          </cell>
          <cell r="E507">
            <v>1</v>
          </cell>
        </row>
        <row r="508">
          <cell r="C508" t="str">
            <v>PANAMA</v>
          </cell>
          <cell r="D508">
            <v>691.7</v>
          </cell>
          <cell r="E508">
            <v>1456.84</v>
          </cell>
        </row>
        <row r="509">
          <cell r="C509" t="str">
            <v>PERU</v>
          </cell>
          <cell r="D509">
            <v>8820.2000000000007</v>
          </cell>
          <cell r="E509">
            <v>23939.05</v>
          </cell>
        </row>
        <row r="510">
          <cell r="C510" t="str">
            <v>PUERTO RICO</v>
          </cell>
          <cell r="D510">
            <v>61.54</v>
          </cell>
          <cell r="E510">
            <v>1199.74</v>
          </cell>
        </row>
        <row r="511">
          <cell r="C511" t="str">
            <v>ESTADOS UNIDOS</v>
          </cell>
          <cell r="D511">
            <v>1914.81</v>
          </cell>
          <cell r="E511">
            <v>1554.4</v>
          </cell>
        </row>
        <row r="512">
          <cell r="C512" t="str">
            <v>VENEZUELA</v>
          </cell>
          <cell r="D512">
            <v>2484.85</v>
          </cell>
          <cell r="E512">
            <v>10410.74</v>
          </cell>
        </row>
        <row r="513">
          <cell r="A513">
            <v>4819301000</v>
          </cell>
          <cell r="B513" t="str">
            <v>Sacos multipliegos con una anchura en la base &gt;= a 40 cm.</v>
          </cell>
          <cell r="C513" t="str">
            <v>BOLIVIA</v>
          </cell>
          <cell r="D513">
            <v>424883</v>
          </cell>
          <cell r="E513">
            <v>403486.69</v>
          </cell>
        </row>
        <row r="514">
          <cell r="C514" t="str">
            <v>ECUADOR</v>
          </cell>
          <cell r="D514">
            <v>597594.5</v>
          </cell>
          <cell r="E514">
            <v>586815</v>
          </cell>
        </row>
        <row r="515">
          <cell r="A515">
            <v>4819309000</v>
          </cell>
          <cell r="B515" t="str">
            <v>Demás sacos (bolsas) con una anchura en la base &gt;= a 40 cm.</v>
          </cell>
          <cell r="C515" t="str">
            <v>ARGENTINA</v>
          </cell>
          <cell r="D515">
            <v>10.26</v>
          </cell>
          <cell r="E515">
            <v>10.26</v>
          </cell>
        </row>
        <row r="516">
          <cell r="C516" t="str">
            <v>BOLIVIA</v>
          </cell>
          <cell r="D516">
            <v>253.4</v>
          </cell>
          <cell r="E516">
            <v>3047.63</v>
          </cell>
        </row>
        <row r="517">
          <cell r="C517" t="str">
            <v>BRASIL</v>
          </cell>
          <cell r="D517">
            <v>2.1</v>
          </cell>
          <cell r="E517">
            <v>4.8499999999999996</v>
          </cell>
        </row>
        <row r="518">
          <cell r="C518" t="str">
            <v>CHILE</v>
          </cell>
          <cell r="D518">
            <v>229.37</v>
          </cell>
          <cell r="E518">
            <v>2023.33</v>
          </cell>
        </row>
        <row r="519">
          <cell r="C519" t="str">
            <v>COLOMBIA</v>
          </cell>
          <cell r="D519">
            <v>622.53</v>
          </cell>
          <cell r="E519">
            <v>4617.76</v>
          </cell>
        </row>
        <row r="520">
          <cell r="C520" t="str">
            <v>ALEMANIA</v>
          </cell>
          <cell r="D520">
            <v>15</v>
          </cell>
          <cell r="E520">
            <v>9.1999999999999993</v>
          </cell>
        </row>
        <row r="521">
          <cell r="C521" t="str">
            <v>ESPAYA</v>
          </cell>
          <cell r="D521">
            <v>25.9</v>
          </cell>
          <cell r="E521">
            <v>16.600000000000001</v>
          </cell>
        </row>
        <row r="522">
          <cell r="C522" t="str">
            <v>FRANCIA</v>
          </cell>
          <cell r="D522">
            <v>8.3699999999999992</v>
          </cell>
          <cell r="E522">
            <v>5.13</v>
          </cell>
        </row>
        <row r="523">
          <cell r="C523" t="str">
            <v>MEXICO</v>
          </cell>
          <cell r="D523">
            <v>100</v>
          </cell>
          <cell r="E523">
            <v>1062.32</v>
          </cell>
        </row>
        <row r="524">
          <cell r="C524" t="str">
            <v>PUERTO RICO</v>
          </cell>
          <cell r="D524">
            <v>1102.44</v>
          </cell>
          <cell r="E524">
            <v>8468.5400000000009</v>
          </cell>
        </row>
        <row r="525">
          <cell r="C525" t="str">
            <v>SUECIA</v>
          </cell>
          <cell r="D525">
            <v>2</v>
          </cell>
          <cell r="E525">
            <v>4.22</v>
          </cell>
        </row>
        <row r="526">
          <cell r="C526" t="str">
            <v>ESTADOS UNIDOS</v>
          </cell>
          <cell r="D526">
            <v>11.02</v>
          </cell>
          <cell r="E526">
            <v>62.17</v>
          </cell>
        </row>
        <row r="527">
          <cell r="C527" t="str">
            <v>VENEZUELA</v>
          </cell>
          <cell r="D527">
            <v>90.69</v>
          </cell>
          <cell r="E527">
            <v>700</v>
          </cell>
        </row>
        <row r="528">
          <cell r="A528">
            <v>4819400000</v>
          </cell>
          <cell r="B528" t="str">
            <v>Demás sacos (bolsas); bolsitas y cucuruchos</v>
          </cell>
          <cell r="C528" t="str">
            <v>BOLIVIA</v>
          </cell>
          <cell r="D528">
            <v>1163.02</v>
          </cell>
          <cell r="E528">
            <v>9639.08</v>
          </cell>
        </row>
        <row r="529">
          <cell r="C529" t="str">
            <v>CHILE</v>
          </cell>
          <cell r="D529">
            <v>205.56</v>
          </cell>
          <cell r="E529">
            <v>2825.24</v>
          </cell>
        </row>
        <row r="530">
          <cell r="C530" t="str">
            <v>COLOMBIA</v>
          </cell>
          <cell r="D530">
            <v>984.56</v>
          </cell>
          <cell r="E530">
            <v>9405.5400000000009</v>
          </cell>
        </row>
        <row r="531">
          <cell r="C531" t="str">
            <v>ECUADOR</v>
          </cell>
          <cell r="D531">
            <v>640.78</v>
          </cell>
          <cell r="E531">
            <v>1192.8</v>
          </cell>
        </row>
        <row r="532">
          <cell r="C532" t="str">
            <v>REINO UNIDO</v>
          </cell>
          <cell r="D532">
            <v>2.42</v>
          </cell>
          <cell r="E532">
            <v>160</v>
          </cell>
        </row>
        <row r="533">
          <cell r="C533" t="str">
            <v>MEXICO</v>
          </cell>
          <cell r="D533">
            <v>430</v>
          </cell>
          <cell r="E533">
            <v>6020.19</v>
          </cell>
        </row>
        <row r="534">
          <cell r="C534" t="str">
            <v>PANAMA</v>
          </cell>
          <cell r="D534">
            <v>7539.03</v>
          </cell>
          <cell r="E534">
            <v>12826.5</v>
          </cell>
        </row>
        <row r="535">
          <cell r="C535" t="str">
            <v>PUERTO RICO</v>
          </cell>
          <cell r="D535">
            <v>165</v>
          </cell>
          <cell r="E535">
            <v>3644.1</v>
          </cell>
        </row>
        <row r="536">
          <cell r="C536" t="str">
            <v>ESTADOS UNIDOS</v>
          </cell>
          <cell r="D536">
            <v>1.26</v>
          </cell>
          <cell r="E536">
            <v>30</v>
          </cell>
        </row>
        <row r="537">
          <cell r="C537" t="str">
            <v>VENEZUELA</v>
          </cell>
          <cell r="D537">
            <v>1539</v>
          </cell>
          <cell r="E537">
            <v>9737.52</v>
          </cell>
        </row>
        <row r="538">
          <cell r="A538" t="str">
            <v xml:space="preserve">ELABORACIÓN  </v>
          </cell>
          <cell r="B538" t="str">
            <v>:  Instituto Nacional de Recursos Naturales - INRENA-DGFFS</v>
          </cell>
          <cell r="E538" t="str">
            <v>Continúa…</v>
          </cell>
        </row>
        <row r="539">
          <cell r="A539">
            <v>4819500000</v>
          </cell>
          <cell r="B539" t="str">
            <v>Demás envases, incluidas las fundas para discos</v>
          </cell>
          <cell r="C539" t="str">
            <v>AUSTRALIA</v>
          </cell>
          <cell r="D539">
            <v>7.6</v>
          </cell>
          <cell r="E539">
            <v>182.5</v>
          </cell>
        </row>
        <row r="540">
          <cell r="C540" t="str">
            <v>BOLIVIA</v>
          </cell>
          <cell r="D540">
            <v>666.64</v>
          </cell>
          <cell r="E540">
            <v>2177.04</v>
          </cell>
        </row>
        <row r="541">
          <cell r="C541" t="str">
            <v>CHILE</v>
          </cell>
          <cell r="D541">
            <v>1182</v>
          </cell>
          <cell r="E541">
            <v>5490</v>
          </cell>
        </row>
        <row r="542">
          <cell r="C542" t="str">
            <v>ALEMANIA</v>
          </cell>
          <cell r="D542">
            <v>36.369999999999997</v>
          </cell>
          <cell r="E542">
            <v>190</v>
          </cell>
        </row>
        <row r="543">
          <cell r="C543" t="str">
            <v>JAPON</v>
          </cell>
          <cell r="D543">
            <v>60</v>
          </cell>
          <cell r="E543">
            <v>29.5</v>
          </cell>
        </row>
        <row r="544">
          <cell r="C544" t="str">
            <v>PANAMA</v>
          </cell>
          <cell r="D544">
            <v>803.28</v>
          </cell>
          <cell r="E544">
            <v>1297.55</v>
          </cell>
        </row>
        <row r="545">
          <cell r="C545" t="str">
            <v>VENEZUELA</v>
          </cell>
          <cell r="D545">
            <v>2275</v>
          </cell>
          <cell r="E545">
            <v>1672.05</v>
          </cell>
        </row>
        <row r="546">
          <cell r="A546">
            <v>4819600000</v>
          </cell>
          <cell r="B546" t="str">
            <v>Cartonajes de oficina, tienda o similares</v>
          </cell>
          <cell r="C546" t="str">
            <v>CANADA</v>
          </cell>
          <cell r="D546">
            <v>0.32</v>
          </cell>
          <cell r="E546">
            <v>66</v>
          </cell>
        </row>
        <row r="547">
          <cell r="C547" t="str">
            <v>DINAMARCA</v>
          </cell>
          <cell r="D547">
            <v>0.9</v>
          </cell>
          <cell r="E547">
            <v>2</v>
          </cell>
        </row>
        <row r="548">
          <cell r="C548" t="str">
            <v>GUATEMALA</v>
          </cell>
          <cell r="D548">
            <v>176</v>
          </cell>
          <cell r="E548">
            <v>76</v>
          </cell>
        </row>
        <row r="549">
          <cell r="C549" t="str">
            <v>PAISES BAJOS</v>
          </cell>
          <cell r="D549">
            <v>47.98</v>
          </cell>
          <cell r="E549">
            <v>30</v>
          </cell>
        </row>
        <row r="550">
          <cell r="A550">
            <v>4820909000</v>
          </cell>
          <cell r="B550" t="str">
            <v>Demás cubiertas para docum. y art. de oficina o papelería, incl.</v>
          </cell>
          <cell r="C550" t="str">
            <v>BOLIVIA</v>
          </cell>
          <cell r="D550">
            <v>2045.81</v>
          </cell>
          <cell r="E550">
            <v>16565.32</v>
          </cell>
        </row>
        <row r="551">
          <cell r="C551" t="str">
            <v>CHILE</v>
          </cell>
          <cell r="D551">
            <v>0.06</v>
          </cell>
          <cell r="E551">
            <v>2</v>
          </cell>
        </row>
        <row r="552">
          <cell r="C552" t="str">
            <v>COLOMBIA</v>
          </cell>
          <cell r="D552">
            <v>39600</v>
          </cell>
          <cell r="E552">
            <v>39652.959999999999</v>
          </cell>
        </row>
        <row r="553">
          <cell r="A553">
            <v>4821100000</v>
          </cell>
          <cell r="B553" t="str">
            <v>Etiquetas de todas clases, de papel o cartón, impresas</v>
          </cell>
          <cell r="C553" t="str">
            <v>BOLIVIA</v>
          </cell>
          <cell r="D553">
            <v>1196.3499999999999</v>
          </cell>
          <cell r="E553">
            <v>13295.5</v>
          </cell>
        </row>
        <row r="554">
          <cell r="C554" t="str">
            <v>CHILE</v>
          </cell>
          <cell r="D554">
            <v>854.63</v>
          </cell>
          <cell r="E554">
            <v>14451.48</v>
          </cell>
        </row>
        <row r="555">
          <cell r="C555" t="str">
            <v>COLOMBIA</v>
          </cell>
          <cell r="D555">
            <v>1</v>
          </cell>
          <cell r="E555">
            <v>10.8</v>
          </cell>
        </row>
        <row r="556">
          <cell r="C556" t="str">
            <v>COSTA RICA</v>
          </cell>
          <cell r="D556">
            <v>45</v>
          </cell>
          <cell r="E556">
            <v>492</v>
          </cell>
        </row>
        <row r="557">
          <cell r="C557" t="str">
            <v>ECUADOR</v>
          </cell>
          <cell r="D557">
            <v>994.62</v>
          </cell>
          <cell r="E557">
            <v>8822.41</v>
          </cell>
        </row>
        <row r="558">
          <cell r="C558" t="str">
            <v>ESPAYA</v>
          </cell>
          <cell r="D558">
            <v>51.69</v>
          </cell>
          <cell r="E558">
            <v>1185.1199999999999</v>
          </cell>
        </row>
        <row r="559">
          <cell r="C559" t="str">
            <v>FRANCIA</v>
          </cell>
          <cell r="D559">
            <v>15.8</v>
          </cell>
          <cell r="E559">
            <v>171.63</v>
          </cell>
        </row>
        <row r="560">
          <cell r="C560" t="str">
            <v>MEXICO</v>
          </cell>
          <cell r="D560">
            <v>0.45</v>
          </cell>
          <cell r="E560">
            <v>5.0199999999999996</v>
          </cell>
        </row>
        <row r="561">
          <cell r="C561" t="str">
            <v>PAISES BAJOS</v>
          </cell>
          <cell r="D561">
            <v>126.08</v>
          </cell>
          <cell r="E561">
            <v>948.5</v>
          </cell>
        </row>
        <row r="562">
          <cell r="C562" t="str">
            <v>PANAMA</v>
          </cell>
          <cell r="D562">
            <v>1440</v>
          </cell>
          <cell r="E562">
            <v>8360.23</v>
          </cell>
        </row>
        <row r="563">
          <cell r="C563" t="str">
            <v>PUERTO RICO</v>
          </cell>
          <cell r="D563">
            <v>51.39</v>
          </cell>
          <cell r="E563">
            <v>1500</v>
          </cell>
        </row>
        <row r="564">
          <cell r="C564" t="str">
            <v>ESTADOS UNIDOS</v>
          </cell>
          <cell r="D564">
            <v>939.12</v>
          </cell>
          <cell r="E564">
            <v>2567.8000000000002</v>
          </cell>
        </row>
        <row r="565">
          <cell r="C565" t="str">
            <v>VENEZUELA</v>
          </cell>
          <cell r="D565">
            <v>20.12</v>
          </cell>
          <cell r="E565">
            <v>373.12</v>
          </cell>
        </row>
        <row r="566">
          <cell r="A566">
            <v>4821900000</v>
          </cell>
          <cell r="B566" t="str">
            <v>Demás etiquetas de todas clases, de papel o cartón</v>
          </cell>
          <cell r="C566" t="str">
            <v>BOLIVIA</v>
          </cell>
          <cell r="D566">
            <v>97.6</v>
          </cell>
          <cell r="E566">
            <v>840.84</v>
          </cell>
        </row>
        <row r="567">
          <cell r="C567" t="str">
            <v>COLOMBIA</v>
          </cell>
          <cell r="D567">
            <v>5</v>
          </cell>
          <cell r="E567">
            <v>4.2</v>
          </cell>
        </row>
        <row r="568">
          <cell r="C568" t="str">
            <v>COSTA RICA</v>
          </cell>
          <cell r="D568">
            <v>3.5</v>
          </cell>
          <cell r="E568">
            <v>30</v>
          </cell>
        </row>
        <row r="569">
          <cell r="C569" t="str">
            <v>ALEMANIA</v>
          </cell>
          <cell r="D569">
            <v>4.42</v>
          </cell>
          <cell r="E569">
            <v>105</v>
          </cell>
        </row>
        <row r="570">
          <cell r="C570" t="str">
            <v>ECUADOR</v>
          </cell>
          <cell r="D570">
            <v>530.03</v>
          </cell>
          <cell r="E570">
            <v>7645</v>
          </cell>
        </row>
        <row r="571">
          <cell r="C571" t="str">
            <v>ESPAYA</v>
          </cell>
          <cell r="D571">
            <v>2.54</v>
          </cell>
          <cell r="E571">
            <v>7.5</v>
          </cell>
        </row>
        <row r="572">
          <cell r="C572" t="str">
            <v>PUERTO RICO</v>
          </cell>
          <cell r="D572">
            <v>23.99</v>
          </cell>
          <cell r="E572">
            <v>259.45</v>
          </cell>
        </row>
        <row r="573">
          <cell r="C573" t="str">
            <v>VENEZUELA</v>
          </cell>
          <cell r="D573">
            <v>23.88</v>
          </cell>
          <cell r="E573">
            <v>480.2</v>
          </cell>
        </row>
        <row r="574">
          <cell r="A574">
            <v>4822100000</v>
          </cell>
          <cell r="B574" t="str">
            <v>Carretes, bobinas, y soportes simil. utilizados para el bobinado</v>
          </cell>
          <cell r="C574" t="str">
            <v>BOLIVIA</v>
          </cell>
          <cell r="D574">
            <v>1596</v>
          </cell>
          <cell r="E574">
            <v>2463</v>
          </cell>
        </row>
        <row r="575">
          <cell r="C575" t="str">
            <v>COLOMBIA</v>
          </cell>
          <cell r="D575">
            <v>25679.98</v>
          </cell>
          <cell r="E575">
            <v>31760</v>
          </cell>
        </row>
        <row r="576">
          <cell r="C576" t="str">
            <v>ECUADOR</v>
          </cell>
          <cell r="D576">
            <v>40736.199999999997</v>
          </cell>
          <cell r="E576">
            <v>63320.5</v>
          </cell>
        </row>
        <row r="577">
          <cell r="A577" t="str">
            <v xml:space="preserve">ELABORACIÓN  </v>
          </cell>
          <cell r="B577" t="str">
            <v>:  Instituto Nacional de Recursos Naturales - INRENA-DGFFS</v>
          </cell>
          <cell r="E577" t="str">
            <v>Continúa…</v>
          </cell>
        </row>
        <row r="578">
          <cell r="A578">
            <v>4823110000</v>
          </cell>
          <cell r="B578" t="str">
            <v>Papel autoadhesivo, en tiras o en bobinas (rollos)</v>
          </cell>
          <cell r="C578" t="str">
            <v>ZONAS FRANCAS DEL PERU</v>
          </cell>
          <cell r="D578">
            <v>199</v>
          </cell>
          <cell r="E578">
            <v>1557.52</v>
          </cell>
        </row>
        <row r="579">
          <cell r="C579" t="str">
            <v>BOLIVIA</v>
          </cell>
          <cell r="D579">
            <v>797.32</v>
          </cell>
          <cell r="E579">
            <v>3921.8</v>
          </cell>
        </row>
        <row r="580">
          <cell r="C580" t="str">
            <v>CANADA</v>
          </cell>
          <cell r="D580">
            <v>0.27</v>
          </cell>
          <cell r="E580">
            <v>2</v>
          </cell>
        </row>
        <row r="581">
          <cell r="C581" t="str">
            <v>CHILE</v>
          </cell>
          <cell r="D581">
            <v>5555.53</v>
          </cell>
          <cell r="E581">
            <v>13514.15</v>
          </cell>
        </row>
        <row r="582">
          <cell r="C582" t="str">
            <v>COLOMBIA</v>
          </cell>
          <cell r="D582">
            <v>594.49</v>
          </cell>
          <cell r="E582">
            <v>10390.19</v>
          </cell>
        </row>
        <row r="583">
          <cell r="C583" t="str">
            <v>MEXICO</v>
          </cell>
          <cell r="D583">
            <v>1.34</v>
          </cell>
          <cell r="E583">
            <v>10.73</v>
          </cell>
        </row>
        <row r="584">
          <cell r="C584" t="str">
            <v>ESTADOS UNIDOS</v>
          </cell>
          <cell r="D584">
            <v>50.65</v>
          </cell>
          <cell r="E584">
            <v>96</v>
          </cell>
        </row>
        <row r="585">
          <cell r="A585">
            <v>4823200000</v>
          </cell>
          <cell r="B585" t="str">
            <v>Papel y cartón filtro</v>
          </cell>
          <cell r="C585" t="str">
            <v>ECUADOR</v>
          </cell>
          <cell r="D585">
            <v>40.71</v>
          </cell>
          <cell r="E585">
            <v>220</v>
          </cell>
        </row>
        <row r="586">
          <cell r="A586">
            <v>4823400000</v>
          </cell>
          <cell r="B586" t="str">
            <v>Papel diagrama para aparatos registradores, en bobinas (rollos),</v>
          </cell>
          <cell r="C586" t="str">
            <v>ALEMANIA</v>
          </cell>
          <cell r="D586">
            <v>4</v>
          </cell>
          <cell r="E586">
            <v>129.5</v>
          </cell>
        </row>
        <row r="587">
          <cell r="C587" t="str">
            <v>ESTADOS UNIDOS</v>
          </cell>
          <cell r="D587">
            <v>2.8</v>
          </cell>
          <cell r="E587">
            <v>13.92</v>
          </cell>
        </row>
        <row r="588">
          <cell r="C588" t="str">
            <v>VENEZUELA</v>
          </cell>
          <cell r="D588">
            <v>1.08</v>
          </cell>
          <cell r="E588">
            <v>570.24</v>
          </cell>
        </row>
        <row r="589">
          <cell r="A589">
            <v>4823519000</v>
          </cell>
          <cell r="B589" t="str">
            <v>Demás papeles y cartones impresos, estampados o perforados</v>
          </cell>
          <cell r="C589" t="str">
            <v>ESTADOS UNIDOS</v>
          </cell>
          <cell r="D589">
            <v>39</v>
          </cell>
          <cell r="E589">
            <v>5</v>
          </cell>
        </row>
        <row r="590">
          <cell r="A590">
            <v>4823590000</v>
          </cell>
          <cell r="B590" t="str">
            <v>Demás papeles y cartones utiliz. en la escritura, impresión u otros fines gráficos</v>
          </cell>
          <cell r="C590" t="str">
            <v>BOLIVIA</v>
          </cell>
          <cell r="D590">
            <v>15832.73</v>
          </cell>
          <cell r="E590">
            <v>20901.849999999999</v>
          </cell>
        </row>
        <row r="591">
          <cell r="C591" t="str">
            <v>BRASIL</v>
          </cell>
          <cell r="D591">
            <v>290</v>
          </cell>
          <cell r="E591">
            <v>960</v>
          </cell>
        </row>
        <row r="592">
          <cell r="C592" t="str">
            <v>CHILE</v>
          </cell>
          <cell r="D592">
            <v>6.9</v>
          </cell>
          <cell r="E592">
            <v>2.25</v>
          </cell>
        </row>
        <row r="593">
          <cell r="C593" t="str">
            <v>COLOMBIA</v>
          </cell>
          <cell r="D593">
            <v>26042.6</v>
          </cell>
          <cell r="E593">
            <v>23844.47</v>
          </cell>
        </row>
        <row r="594">
          <cell r="C594" t="str">
            <v>REPUBLICA DOMINICANA</v>
          </cell>
          <cell r="D594">
            <v>2.2999999999999998</v>
          </cell>
          <cell r="E594">
            <v>0.75</v>
          </cell>
        </row>
        <row r="595">
          <cell r="C595" t="str">
            <v>ECUADOR</v>
          </cell>
          <cell r="D595">
            <v>116021.86</v>
          </cell>
          <cell r="E595">
            <v>95672.4</v>
          </cell>
        </row>
        <row r="596">
          <cell r="C596" t="str">
            <v>HONDURAS</v>
          </cell>
          <cell r="D596">
            <v>2.2999999999999998</v>
          </cell>
          <cell r="E596">
            <v>0.75</v>
          </cell>
        </row>
        <row r="597">
          <cell r="C597" t="str">
            <v>PUERTO RICO</v>
          </cell>
          <cell r="D597">
            <v>4.5999999999999996</v>
          </cell>
          <cell r="E597">
            <v>1.5</v>
          </cell>
        </row>
        <row r="598">
          <cell r="C598" t="str">
            <v>EL SALVADOR</v>
          </cell>
          <cell r="D598">
            <v>2.2999999999999998</v>
          </cell>
          <cell r="E598">
            <v>0.75</v>
          </cell>
        </row>
        <row r="599">
          <cell r="C599" t="str">
            <v>ESTADOS UNIDOS</v>
          </cell>
          <cell r="D599">
            <v>2.2999999999999998</v>
          </cell>
          <cell r="E599">
            <v>0.75</v>
          </cell>
        </row>
        <row r="600">
          <cell r="C600" t="str">
            <v>VENEZUELA</v>
          </cell>
          <cell r="D600">
            <v>4.5999999999999996</v>
          </cell>
          <cell r="E600">
            <v>1.5</v>
          </cell>
        </row>
        <row r="601">
          <cell r="A601">
            <v>4823600000</v>
          </cell>
          <cell r="B601" t="str">
            <v>Bandejas, fuentes, platos, tazas, vasos y artículos similares, de</v>
          </cell>
          <cell r="C601" t="str">
            <v>AUSTRALIA</v>
          </cell>
          <cell r="D601">
            <v>20.5</v>
          </cell>
          <cell r="E601">
            <v>250</v>
          </cell>
        </row>
        <row r="602">
          <cell r="C602" t="str">
            <v>BOLIVIA</v>
          </cell>
          <cell r="D602">
            <v>4086.37</v>
          </cell>
          <cell r="E602">
            <v>13535.39</v>
          </cell>
        </row>
        <row r="603">
          <cell r="C603" t="str">
            <v>CHILE</v>
          </cell>
          <cell r="D603">
            <v>17022.03</v>
          </cell>
          <cell r="E603">
            <v>50826.76</v>
          </cell>
        </row>
        <row r="604">
          <cell r="C604" t="str">
            <v>REPUBLICA DOMINICANA</v>
          </cell>
          <cell r="D604">
            <v>450.39</v>
          </cell>
          <cell r="E604">
            <v>1534.4</v>
          </cell>
        </row>
        <row r="605">
          <cell r="C605" t="str">
            <v>ESPAYA</v>
          </cell>
          <cell r="D605">
            <v>9.06</v>
          </cell>
          <cell r="E605">
            <v>68.2</v>
          </cell>
        </row>
        <row r="606">
          <cell r="C606" t="str">
            <v>FRANCIA</v>
          </cell>
          <cell r="D606">
            <v>6.44</v>
          </cell>
          <cell r="E606">
            <v>36.5</v>
          </cell>
        </row>
        <row r="607">
          <cell r="C607" t="str">
            <v>ITALIA</v>
          </cell>
          <cell r="D607">
            <v>4.82</v>
          </cell>
          <cell r="E607">
            <v>51.5</v>
          </cell>
        </row>
        <row r="608">
          <cell r="C608" t="str">
            <v>JAPON</v>
          </cell>
          <cell r="D608">
            <v>74.88</v>
          </cell>
          <cell r="E608">
            <v>72</v>
          </cell>
        </row>
        <row r="609">
          <cell r="C609" t="str">
            <v>ESTADOS UNIDOS</v>
          </cell>
          <cell r="D609">
            <v>685.22</v>
          </cell>
          <cell r="E609">
            <v>2439.58</v>
          </cell>
        </row>
        <row r="610">
          <cell r="A610">
            <v>4823700000</v>
          </cell>
          <cell r="B610" t="str">
            <v>Artículos moldeados o prensados, de pasta de papel</v>
          </cell>
          <cell r="C610" t="str">
            <v>ITALIA</v>
          </cell>
          <cell r="D610">
            <v>2.9</v>
          </cell>
          <cell r="E610">
            <v>2</v>
          </cell>
        </row>
        <row r="611">
          <cell r="C611" t="str">
            <v>PAISES BAJOS</v>
          </cell>
          <cell r="D611">
            <v>47.87</v>
          </cell>
          <cell r="E611">
            <v>495.6</v>
          </cell>
        </row>
        <row r="612">
          <cell r="C612" t="str">
            <v>PUERTO RICO</v>
          </cell>
          <cell r="D612">
            <v>2.6</v>
          </cell>
          <cell r="E612">
            <v>14.3</v>
          </cell>
        </row>
        <row r="613">
          <cell r="A613">
            <v>4823903000</v>
          </cell>
          <cell r="B613" t="str">
            <v>Demás papeles, cartones, guata y napa de fibras de celulosa, cort</v>
          </cell>
          <cell r="C613" t="str">
            <v>CHILE</v>
          </cell>
          <cell r="D613">
            <v>90788</v>
          </cell>
          <cell r="E613">
            <v>46669.35</v>
          </cell>
        </row>
        <row r="614">
          <cell r="C614" t="str">
            <v>COLOMBIA</v>
          </cell>
          <cell r="D614">
            <v>292.5</v>
          </cell>
          <cell r="E614">
            <v>2612.5</v>
          </cell>
        </row>
        <row r="615">
          <cell r="C615" t="str">
            <v>FRANCIA</v>
          </cell>
          <cell r="D615">
            <v>64.3</v>
          </cell>
          <cell r="E615">
            <v>474.9</v>
          </cell>
        </row>
        <row r="616">
          <cell r="C616" t="str">
            <v>MEXICO</v>
          </cell>
          <cell r="D616">
            <v>33.07</v>
          </cell>
          <cell r="E616">
            <v>265.39</v>
          </cell>
        </row>
        <row r="617">
          <cell r="C617" t="str">
            <v>VENEZUELA</v>
          </cell>
          <cell r="D617">
            <v>248</v>
          </cell>
          <cell r="E617">
            <v>756</v>
          </cell>
        </row>
        <row r="618">
          <cell r="A618" t="str">
            <v xml:space="preserve">ELABORACIÓN  </v>
          </cell>
          <cell r="B618" t="str">
            <v>:  Instituto Nacional de Recursos Naturales - INRENA-DGFFS</v>
          </cell>
          <cell r="E618" t="str">
            <v>Continúa…</v>
          </cell>
        </row>
        <row r="619">
          <cell r="A619">
            <v>4823904000</v>
          </cell>
          <cell r="B619" t="str">
            <v>Juntas o empaquetaduras, de pasta de papel, papel, cartón, guata</v>
          </cell>
          <cell r="C619" t="str">
            <v>BOLIVIA</v>
          </cell>
          <cell r="D619">
            <v>9.41</v>
          </cell>
          <cell r="E619">
            <v>182.6</v>
          </cell>
        </row>
        <row r="620">
          <cell r="C620" t="str">
            <v>CHILE</v>
          </cell>
          <cell r="D620">
            <v>23.39</v>
          </cell>
          <cell r="E620">
            <v>193.03</v>
          </cell>
        </row>
        <row r="621">
          <cell r="C621" t="str">
            <v>COLOMBIA</v>
          </cell>
          <cell r="D621">
            <v>14.52</v>
          </cell>
          <cell r="E621">
            <v>897.52</v>
          </cell>
        </row>
        <row r="622">
          <cell r="C622" t="str">
            <v>COSTA RICA</v>
          </cell>
          <cell r="D622">
            <v>27.82</v>
          </cell>
          <cell r="E622">
            <v>125.32</v>
          </cell>
        </row>
        <row r="623">
          <cell r="C623" t="str">
            <v>REPUBLICA DOMINICANA</v>
          </cell>
          <cell r="D623">
            <v>12.22</v>
          </cell>
          <cell r="E623">
            <v>68.52</v>
          </cell>
        </row>
        <row r="624">
          <cell r="C624" t="str">
            <v>ECUADOR</v>
          </cell>
          <cell r="D624">
            <v>52.75</v>
          </cell>
          <cell r="E624">
            <v>186.46</v>
          </cell>
        </row>
        <row r="625">
          <cell r="C625" t="str">
            <v>GUATEMALA</v>
          </cell>
          <cell r="D625">
            <v>50.34</v>
          </cell>
          <cell r="E625">
            <v>145.91</v>
          </cell>
        </row>
        <row r="626">
          <cell r="C626" t="str">
            <v>HONDURAS</v>
          </cell>
          <cell r="D626">
            <v>31.73</v>
          </cell>
          <cell r="E626">
            <v>27.7</v>
          </cell>
        </row>
        <row r="627">
          <cell r="C627" t="str">
            <v>MEXICO</v>
          </cell>
          <cell r="D627">
            <v>12.33</v>
          </cell>
          <cell r="E627">
            <v>36.82</v>
          </cell>
        </row>
        <row r="628">
          <cell r="C628" t="str">
            <v>PUERTO RICO</v>
          </cell>
          <cell r="D628">
            <v>292.39999999999998</v>
          </cell>
          <cell r="E628">
            <v>1072.19</v>
          </cell>
        </row>
        <row r="629">
          <cell r="C629" t="str">
            <v>EL SALVADOR</v>
          </cell>
          <cell r="D629">
            <v>29.95</v>
          </cell>
          <cell r="E629">
            <v>153.5</v>
          </cell>
        </row>
        <row r="630">
          <cell r="C630" t="str">
            <v>ESTADOS UNIDOS</v>
          </cell>
          <cell r="D630">
            <v>615.84</v>
          </cell>
          <cell r="E630">
            <v>642.71</v>
          </cell>
        </row>
        <row r="631">
          <cell r="A631">
            <v>4823906000</v>
          </cell>
          <cell r="B631" t="str">
            <v>Patrones, modelos y plantillas, de papel, cartón, guata de celulo</v>
          </cell>
          <cell r="C631" t="str">
            <v>ESTADOS UNIDOS</v>
          </cell>
          <cell r="D631">
            <v>0.03</v>
          </cell>
          <cell r="E631">
            <v>1</v>
          </cell>
        </row>
        <row r="632">
          <cell r="A632">
            <v>4823909900</v>
          </cell>
          <cell r="B632" t="str">
            <v>Demás papeles, cartones, cortados en formato; y demás artic. De</v>
          </cell>
          <cell r="C632" t="str">
            <v>ARUBA</v>
          </cell>
          <cell r="D632">
            <v>36.31</v>
          </cell>
          <cell r="E632">
            <v>54</v>
          </cell>
        </row>
        <row r="633">
          <cell r="C633" t="str">
            <v>BOLIVIA</v>
          </cell>
          <cell r="D633">
            <v>320.62</v>
          </cell>
          <cell r="E633">
            <v>668.97</v>
          </cell>
        </row>
        <row r="634">
          <cell r="C634" t="str">
            <v>CHILE</v>
          </cell>
          <cell r="D634">
            <v>10945.52</v>
          </cell>
          <cell r="E634">
            <v>8297.14</v>
          </cell>
        </row>
        <row r="635">
          <cell r="C635" t="str">
            <v>COLOMBIA</v>
          </cell>
          <cell r="D635">
            <v>20450.580000000002</v>
          </cell>
          <cell r="E635">
            <v>52521.36</v>
          </cell>
        </row>
        <row r="636">
          <cell r="C636" t="str">
            <v>ALEMANIA</v>
          </cell>
          <cell r="D636">
            <v>1</v>
          </cell>
          <cell r="E636">
            <v>25</v>
          </cell>
        </row>
        <row r="637">
          <cell r="C637" t="str">
            <v>REPUBLICA DOMINICANA</v>
          </cell>
          <cell r="D637">
            <v>8.93</v>
          </cell>
          <cell r="E637">
            <v>70</v>
          </cell>
        </row>
        <row r="638">
          <cell r="C638" t="str">
            <v>ECUADOR</v>
          </cell>
          <cell r="D638">
            <v>2601.83</v>
          </cell>
          <cell r="E638">
            <v>17556.099999999999</v>
          </cell>
        </row>
        <row r="639">
          <cell r="C639" t="str">
            <v>ITALIA</v>
          </cell>
          <cell r="D639">
            <v>9.09</v>
          </cell>
          <cell r="E639">
            <v>55</v>
          </cell>
        </row>
        <row r="640">
          <cell r="C640" t="str">
            <v>MEXICO</v>
          </cell>
          <cell r="D640">
            <v>14.18</v>
          </cell>
          <cell r="E640">
            <v>390</v>
          </cell>
        </row>
        <row r="641">
          <cell r="C641" t="str">
            <v>ESTADOS UNIDOS</v>
          </cell>
          <cell r="D641">
            <v>13.84</v>
          </cell>
          <cell r="E641">
            <v>56.83</v>
          </cell>
        </row>
        <row r="642">
          <cell r="C642" t="str">
            <v>URUGUAY</v>
          </cell>
          <cell r="D642">
            <v>4.4800000000000004</v>
          </cell>
          <cell r="E642">
            <v>130</v>
          </cell>
        </row>
        <row r="643">
          <cell r="C643" t="str">
            <v>VENEZUELA</v>
          </cell>
          <cell r="D643">
            <v>2576.17</v>
          </cell>
          <cell r="E643">
            <v>4284</v>
          </cell>
        </row>
        <row r="644">
          <cell r="B644" t="str">
            <v/>
          </cell>
          <cell r="D644">
            <v>29898264.720000025</v>
          </cell>
          <cell r="E644">
            <v>23318711.879999995</v>
          </cell>
        </row>
        <row r="645">
          <cell r="B645" t="str">
            <v/>
          </cell>
        </row>
        <row r="646">
          <cell r="A646">
            <v>9401610000</v>
          </cell>
          <cell r="B646" t="str">
            <v>Asientos con relleno y armazón de madera</v>
          </cell>
          <cell r="C646" t="str">
            <v>ANTILLAS HOLANDESAS</v>
          </cell>
          <cell r="D646">
            <v>22384</v>
          </cell>
          <cell r="E646">
            <v>82914</v>
          </cell>
        </row>
        <row r="647">
          <cell r="C647" t="str">
            <v>CHILE</v>
          </cell>
          <cell r="D647">
            <v>1887.17</v>
          </cell>
          <cell r="E647">
            <v>340.2</v>
          </cell>
        </row>
        <row r="648">
          <cell r="C648" t="str">
            <v>COLOMBIA</v>
          </cell>
          <cell r="D648">
            <v>23.36</v>
          </cell>
          <cell r="E648">
            <v>120</v>
          </cell>
        </row>
        <row r="649">
          <cell r="C649" t="str">
            <v>ALEMANIA</v>
          </cell>
          <cell r="D649">
            <v>5</v>
          </cell>
          <cell r="E649">
            <v>170</v>
          </cell>
        </row>
        <row r="650">
          <cell r="C650" t="str">
            <v>REPUBLICA DOMINICANA</v>
          </cell>
          <cell r="D650">
            <v>68.62</v>
          </cell>
          <cell r="E650">
            <v>190</v>
          </cell>
        </row>
        <row r="651">
          <cell r="C651" t="str">
            <v>ECUADOR</v>
          </cell>
          <cell r="D651">
            <v>4.8899999999999997</v>
          </cell>
          <cell r="E651">
            <v>24.8</v>
          </cell>
        </row>
        <row r="652">
          <cell r="C652" t="str">
            <v>ESPAYA</v>
          </cell>
          <cell r="D652">
            <v>476.34</v>
          </cell>
          <cell r="E652">
            <v>735</v>
          </cell>
        </row>
        <row r="653">
          <cell r="C653" t="str">
            <v>REINO UNIDO</v>
          </cell>
          <cell r="D653">
            <v>2465.9299999999998</v>
          </cell>
          <cell r="E653">
            <v>6780</v>
          </cell>
        </row>
        <row r="654">
          <cell r="C654" t="str">
            <v>MEXICO</v>
          </cell>
          <cell r="D654">
            <v>28.38</v>
          </cell>
          <cell r="E654">
            <v>139.80000000000001</v>
          </cell>
        </row>
        <row r="655">
          <cell r="C655" t="str">
            <v>NICARAGUA</v>
          </cell>
          <cell r="D655">
            <v>669.6</v>
          </cell>
          <cell r="E655">
            <v>2778</v>
          </cell>
        </row>
        <row r="656">
          <cell r="A656" t="str">
            <v xml:space="preserve">ELABORACIÓN  </v>
          </cell>
          <cell r="B656" t="str">
            <v>:  Instituto Nacional de Recursos Naturales - INRENA-DGFFS</v>
          </cell>
          <cell r="E656" t="str">
            <v>Continúa…</v>
          </cell>
        </row>
        <row r="657">
          <cell r="C657" t="str">
            <v>PUERTO RICO</v>
          </cell>
          <cell r="D657">
            <v>4331.6000000000004</v>
          </cell>
          <cell r="E657">
            <v>9501.77</v>
          </cell>
        </row>
        <row r="658">
          <cell r="C658" t="str">
            <v>ESTADOS UNIDOS</v>
          </cell>
          <cell r="D658">
            <v>14707.73</v>
          </cell>
          <cell r="E658">
            <v>118642.49</v>
          </cell>
        </row>
        <row r="659">
          <cell r="C659" t="str">
            <v>VENEZUELA</v>
          </cell>
          <cell r="D659">
            <v>229.02</v>
          </cell>
          <cell r="E659">
            <v>1181.46</v>
          </cell>
        </row>
        <row r="660">
          <cell r="A660">
            <v>9401690000</v>
          </cell>
          <cell r="B660" t="str">
            <v>Los demás asientos con armazón de madera</v>
          </cell>
          <cell r="C660" t="str">
            <v>AUSTRALIA</v>
          </cell>
          <cell r="D660">
            <v>0</v>
          </cell>
          <cell r="E660">
            <v>0</v>
          </cell>
        </row>
        <row r="661">
          <cell r="C661" t="str">
            <v>CANADA</v>
          </cell>
          <cell r="D661">
            <v>86.45</v>
          </cell>
          <cell r="E661">
            <v>213.25</v>
          </cell>
        </row>
        <row r="662">
          <cell r="C662" t="str">
            <v>CHILE</v>
          </cell>
          <cell r="D662">
            <v>900</v>
          </cell>
          <cell r="E662">
            <v>4949</v>
          </cell>
        </row>
        <row r="663">
          <cell r="C663" t="str">
            <v>COSTA RICA</v>
          </cell>
          <cell r="D663">
            <v>180.9</v>
          </cell>
          <cell r="E663">
            <v>628</v>
          </cell>
        </row>
        <row r="664">
          <cell r="C664" t="str">
            <v>SUIZA</v>
          </cell>
          <cell r="D664">
            <v>12.66</v>
          </cell>
          <cell r="E664">
            <v>63.99</v>
          </cell>
        </row>
        <row r="665">
          <cell r="C665" t="str">
            <v>ALEMANIA</v>
          </cell>
          <cell r="D665">
            <v>56.7</v>
          </cell>
          <cell r="E665">
            <v>1756.82</v>
          </cell>
        </row>
        <row r="666">
          <cell r="C666" t="str">
            <v>REPUBLICA DOMINICANA</v>
          </cell>
          <cell r="D666">
            <v>182.89</v>
          </cell>
          <cell r="E666">
            <v>375</v>
          </cell>
        </row>
        <row r="667">
          <cell r="C667" t="str">
            <v>ECUADOR</v>
          </cell>
          <cell r="D667">
            <v>266.31</v>
          </cell>
          <cell r="E667">
            <v>2421</v>
          </cell>
        </row>
        <row r="668">
          <cell r="C668" t="str">
            <v>ESPAYA</v>
          </cell>
          <cell r="D668">
            <v>12348.48</v>
          </cell>
          <cell r="E668">
            <v>22354.54</v>
          </cell>
        </row>
        <row r="669">
          <cell r="C669" t="str">
            <v>FRANCIA</v>
          </cell>
          <cell r="D669">
            <v>1617.94</v>
          </cell>
          <cell r="E669">
            <v>8790.56</v>
          </cell>
        </row>
        <row r="670">
          <cell r="C670" t="str">
            <v>REINO UNIDO</v>
          </cell>
          <cell r="D670">
            <v>78</v>
          </cell>
          <cell r="E670">
            <v>426.8</v>
          </cell>
        </row>
        <row r="671">
          <cell r="C671" t="str">
            <v>GUAYANA FRANCESA</v>
          </cell>
          <cell r="D671">
            <v>19.559999999999999</v>
          </cell>
          <cell r="E671">
            <v>225</v>
          </cell>
        </row>
        <row r="672">
          <cell r="C672" t="str">
            <v>GRECIA</v>
          </cell>
          <cell r="D672">
            <v>43.29</v>
          </cell>
          <cell r="E672">
            <v>320</v>
          </cell>
        </row>
        <row r="673">
          <cell r="C673" t="str">
            <v>GUATEMALA</v>
          </cell>
          <cell r="D673">
            <v>10.09</v>
          </cell>
          <cell r="E673">
            <v>24</v>
          </cell>
        </row>
        <row r="674">
          <cell r="C674" t="str">
            <v>HAITI</v>
          </cell>
          <cell r="D674">
            <v>25.83</v>
          </cell>
          <cell r="E674">
            <v>520</v>
          </cell>
        </row>
        <row r="675">
          <cell r="C675" t="str">
            <v>ITALIA</v>
          </cell>
          <cell r="D675">
            <v>16129.99</v>
          </cell>
          <cell r="E675">
            <v>140685.31</v>
          </cell>
        </row>
        <row r="676">
          <cell r="C676" t="str">
            <v>JAPON</v>
          </cell>
          <cell r="D676">
            <v>409.23</v>
          </cell>
          <cell r="E676">
            <v>3634.9</v>
          </cell>
        </row>
        <row r="677">
          <cell r="C677" t="str">
            <v>COREA (SUR), REPUBLICA DE</v>
          </cell>
          <cell r="D677">
            <v>0.36</v>
          </cell>
          <cell r="E677">
            <v>1.65</v>
          </cell>
        </row>
        <row r="678">
          <cell r="C678" t="str">
            <v>MEXICO</v>
          </cell>
          <cell r="D678">
            <v>4.1399999999999997</v>
          </cell>
          <cell r="E678">
            <v>28</v>
          </cell>
        </row>
        <row r="679">
          <cell r="C679" t="str">
            <v>PANAMA</v>
          </cell>
          <cell r="D679">
            <v>59.14</v>
          </cell>
          <cell r="E679">
            <v>265</v>
          </cell>
        </row>
        <row r="680">
          <cell r="C680" t="str">
            <v>PUERTO RICO</v>
          </cell>
          <cell r="D680">
            <v>1750.32</v>
          </cell>
          <cell r="E680">
            <v>15957.98</v>
          </cell>
        </row>
        <row r="681">
          <cell r="C681" t="str">
            <v>ESTADOS UNIDOS</v>
          </cell>
          <cell r="D681">
            <v>82724.73</v>
          </cell>
          <cell r="E681">
            <v>557951.18000000005</v>
          </cell>
        </row>
        <row r="682">
          <cell r="C682" t="str">
            <v>VENEZUELA</v>
          </cell>
          <cell r="D682">
            <v>32.35</v>
          </cell>
          <cell r="E682">
            <v>368</v>
          </cell>
        </row>
        <row r="683">
          <cell r="A683">
            <v>9403300000</v>
          </cell>
          <cell r="B683" t="str">
            <v>Muebles de madera del tipo de los utilizados en oficinas</v>
          </cell>
          <cell r="C683" t="str">
            <v>ANTILLAS HOLANDESAS</v>
          </cell>
          <cell r="D683">
            <v>6169.57</v>
          </cell>
          <cell r="E683">
            <v>21616</v>
          </cell>
        </row>
        <row r="684">
          <cell r="C684" t="str">
            <v>ARGENTINA</v>
          </cell>
          <cell r="D684">
            <v>2.76</v>
          </cell>
          <cell r="E684">
            <v>121.78</v>
          </cell>
        </row>
        <row r="685">
          <cell r="C685" t="str">
            <v>CANADA</v>
          </cell>
          <cell r="D685">
            <v>5.08</v>
          </cell>
          <cell r="E685">
            <v>27.4</v>
          </cell>
        </row>
        <row r="686">
          <cell r="C686" t="str">
            <v>CHILE</v>
          </cell>
          <cell r="D686">
            <v>3034.08</v>
          </cell>
          <cell r="E686">
            <v>558.65</v>
          </cell>
        </row>
        <row r="687">
          <cell r="C687" t="str">
            <v>ALEMANIA</v>
          </cell>
          <cell r="D687">
            <v>188.96</v>
          </cell>
          <cell r="E687">
            <v>1430</v>
          </cell>
        </row>
        <row r="688">
          <cell r="C688" t="str">
            <v>ECUADOR</v>
          </cell>
          <cell r="D688">
            <v>523</v>
          </cell>
          <cell r="E688">
            <v>2652.58</v>
          </cell>
        </row>
        <row r="689">
          <cell r="C689" t="str">
            <v>ESPAYA</v>
          </cell>
          <cell r="D689">
            <v>1087.6199999999999</v>
          </cell>
          <cell r="E689">
            <v>3131</v>
          </cell>
        </row>
        <row r="690">
          <cell r="C690" t="str">
            <v>FRANCIA</v>
          </cell>
          <cell r="D690">
            <v>574.01</v>
          </cell>
          <cell r="E690">
            <v>2861</v>
          </cell>
        </row>
        <row r="691">
          <cell r="C691" t="str">
            <v>REINO UNIDO</v>
          </cell>
          <cell r="D691">
            <v>772.82</v>
          </cell>
          <cell r="E691">
            <v>2940</v>
          </cell>
        </row>
        <row r="692">
          <cell r="C692" t="str">
            <v>ITALIA</v>
          </cell>
          <cell r="D692">
            <v>742.4</v>
          </cell>
          <cell r="E692">
            <v>6394</v>
          </cell>
        </row>
        <row r="693">
          <cell r="C693" t="str">
            <v>JAPON</v>
          </cell>
          <cell r="D693">
            <v>367.28</v>
          </cell>
          <cell r="E693">
            <v>2520</v>
          </cell>
        </row>
        <row r="694">
          <cell r="A694" t="str">
            <v xml:space="preserve">ELABORACIÓN  </v>
          </cell>
          <cell r="B694" t="str">
            <v>:  Instituto Nacional de Recursos Naturales - INRENA-DGFFS</v>
          </cell>
          <cell r="E694" t="str">
            <v>Continúa…</v>
          </cell>
        </row>
        <row r="695">
          <cell r="C695" t="str">
            <v>PUERTO RICO</v>
          </cell>
          <cell r="D695">
            <v>246.28</v>
          </cell>
          <cell r="E695">
            <v>2060</v>
          </cell>
        </row>
        <row r="696">
          <cell r="C696" t="str">
            <v>ARABIA SAUDITA</v>
          </cell>
          <cell r="D696">
            <v>204.51</v>
          </cell>
          <cell r="E696">
            <v>1498.5</v>
          </cell>
        </row>
        <row r="697">
          <cell r="C697" t="str">
            <v>ESTADOS UNIDOS</v>
          </cell>
          <cell r="D697">
            <v>46291.17</v>
          </cell>
          <cell r="E697">
            <v>321890.87</v>
          </cell>
        </row>
        <row r="698">
          <cell r="C698" t="str">
            <v>VENEZUELA</v>
          </cell>
          <cell r="D698">
            <v>32.950000000000003</v>
          </cell>
          <cell r="E698">
            <v>170</v>
          </cell>
        </row>
        <row r="699">
          <cell r="C699" t="str">
            <v>SUDAFRICA, REPUBLICA DE</v>
          </cell>
          <cell r="D699">
            <v>23</v>
          </cell>
          <cell r="E699">
            <v>5</v>
          </cell>
        </row>
        <row r="700">
          <cell r="A700">
            <v>9403400000</v>
          </cell>
          <cell r="B700" t="str">
            <v>Muebles de madera del tipo de los utilizados en cocinas</v>
          </cell>
          <cell r="C700" t="str">
            <v>ALEMANIA</v>
          </cell>
          <cell r="D700">
            <v>14.71</v>
          </cell>
          <cell r="E700">
            <v>238</v>
          </cell>
        </row>
        <row r="701">
          <cell r="C701" t="str">
            <v>REPUBLICA DOMINICANA</v>
          </cell>
          <cell r="D701">
            <v>16.7</v>
          </cell>
          <cell r="E701">
            <v>100</v>
          </cell>
        </row>
        <row r="702">
          <cell r="C702" t="str">
            <v>ESPAYA</v>
          </cell>
          <cell r="D702">
            <v>106.62</v>
          </cell>
          <cell r="E702">
            <v>622</v>
          </cell>
        </row>
        <row r="703">
          <cell r="C703" t="str">
            <v>FRANCIA</v>
          </cell>
          <cell r="D703">
            <v>940.26</v>
          </cell>
          <cell r="E703">
            <v>4705</v>
          </cell>
        </row>
        <row r="704">
          <cell r="C704" t="str">
            <v>ITALIA</v>
          </cell>
          <cell r="D704">
            <v>47.93</v>
          </cell>
          <cell r="E704">
            <v>290</v>
          </cell>
        </row>
        <row r="705">
          <cell r="C705" t="str">
            <v>JAPON</v>
          </cell>
          <cell r="D705">
            <v>2195.3200000000002</v>
          </cell>
          <cell r="E705">
            <v>7382.33</v>
          </cell>
        </row>
        <row r="706">
          <cell r="C706" t="str">
            <v>PUERTO RICO</v>
          </cell>
          <cell r="D706">
            <v>10.4</v>
          </cell>
          <cell r="E706">
            <v>130</v>
          </cell>
        </row>
        <row r="707">
          <cell r="C707" t="str">
            <v>ESTADOS UNIDOS</v>
          </cell>
          <cell r="D707">
            <v>8143.02</v>
          </cell>
          <cell r="E707">
            <v>35223.01</v>
          </cell>
        </row>
        <row r="708">
          <cell r="A708">
            <v>9403500000</v>
          </cell>
          <cell r="B708" t="str">
            <v>Muebles de madera del tipo de los utilizados en dormitorios</v>
          </cell>
          <cell r="C708" t="str">
            <v>ANTILLAS HOLANDESAS</v>
          </cell>
          <cell r="D708">
            <v>19049.47</v>
          </cell>
          <cell r="E708">
            <v>65439</v>
          </cell>
        </row>
        <row r="709">
          <cell r="C709" t="str">
            <v>ARGENTINA</v>
          </cell>
          <cell r="D709">
            <v>69.569999999999993</v>
          </cell>
          <cell r="E709">
            <v>80</v>
          </cell>
        </row>
        <row r="710">
          <cell r="C710" t="str">
            <v>BRASIL</v>
          </cell>
          <cell r="D710">
            <v>15</v>
          </cell>
          <cell r="E710">
            <v>1</v>
          </cell>
        </row>
        <row r="711">
          <cell r="C711" t="str">
            <v>CANADA</v>
          </cell>
          <cell r="D711">
            <v>66.08</v>
          </cell>
          <cell r="E711">
            <v>167.8</v>
          </cell>
        </row>
        <row r="712">
          <cell r="C712" t="str">
            <v>CHILE</v>
          </cell>
          <cell r="D712">
            <v>13153.43</v>
          </cell>
          <cell r="E712">
            <v>5143.59</v>
          </cell>
        </row>
        <row r="713">
          <cell r="C713" t="str">
            <v>COLOMBIA</v>
          </cell>
          <cell r="D713">
            <v>16.239999999999998</v>
          </cell>
          <cell r="E713">
            <v>83.4</v>
          </cell>
        </row>
        <row r="714">
          <cell r="C714" t="str">
            <v>COSTA RICA</v>
          </cell>
          <cell r="D714">
            <v>94.77</v>
          </cell>
          <cell r="E714">
            <v>329</v>
          </cell>
        </row>
        <row r="715">
          <cell r="C715" t="str">
            <v>ALEMANIA</v>
          </cell>
          <cell r="D715">
            <v>641.58000000000004</v>
          </cell>
          <cell r="E715">
            <v>5981</v>
          </cell>
        </row>
        <row r="716">
          <cell r="C716" t="str">
            <v>REPUBLICA DOMINICANA</v>
          </cell>
          <cell r="D716">
            <v>957.67</v>
          </cell>
          <cell r="E716">
            <v>2425</v>
          </cell>
        </row>
        <row r="717">
          <cell r="C717" t="str">
            <v>ECUADOR</v>
          </cell>
          <cell r="D717">
            <v>4200</v>
          </cell>
          <cell r="E717">
            <v>15705.3</v>
          </cell>
        </row>
        <row r="718">
          <cell r="C718" t="str">
            <v>ESPAYA</v>
          </cell>
          <cell r="D718">
            <v>9577.35</v>
          </cell>
          <cell r="E718">
            <v>13831</v>
          </cell>
        </row>
        <row r="719">
          <cell r="C719" t="str">
            <v>FRANCIA</v>
          </cell>
          <cell r="D719">
            <v>14244.47</v>
          </cell>
          <cell r="E719">
            <v>62270.76</v>
          </cell>
        </row>
        <row r="720">
          <cell r="C720" t="str">
            <v>REINO UNIDO</v>
          </cell>
          <cell r="D720">
            <v>2827.02</v>
          </cell>
          <cell r="E720">
            <v>13999.4</v>
          </cell>
        </row>
        <row r="721">
          <cell r="C721" t="str">
            <v>ITALIA</v>
          </cell>
          <cell r="D721">
            <v>20932.919999999998</v>
          </cell>
          <cell r="E721">
            <v>177063.4</v>
          </cell>
        </row>
        <row r="722">
          <cell r="C722" t="str">
            <v>JAPON</v>
          </cell>
          <cell r="D722">
            <v>5775.16</v>
          </cell>
          <cell r="E722">
            <v>20595.12</v>
          </cell>
        </row>
        <row r="723">
          <cell r="C723" t="str">
            <v>MALTA</v>
          </cell>
          <cell r="D723">
            <v>226.31</v>
          </cell>
          <cell r="E723">
            <v>1620</v>
          </cell>
        </row>
        <row r="724">
          <cell r="C724" t="str">
            <v>MEXICO</v>
          </cell>
          <cell r="D724">
            <v>83.67</v>
          </cell>
          <cell r="E724">
            <v>607</v>
          </cell>
        </row>
        <row r="725">
          <cell r="C725" t="str">
            <v>NICARAGUA</v>
          </cell>
          <cell r="D725">
            <v>758.3</v>
          </cell>
          <cell r="E725">
            <v>3146</v>
          </cell>
        </row>
        <row r="726">
          <cell r="C726" t="str">
            <v>PANAMA</v>
          </cell>
          <cell r="D726">
            <v>339.22</v>
          </cell>
          <cell r="E726">
            <v>1520</v>
          </cell>
        </row>
        <row r="727">
          <cell r="C727" t="str">
            <v>PUERTO RICO</v>
          </cell>
          <cell r="D727">
            <v>2033.45</v>
          </cell>
          <cell r="E727">
            <v>10168.27</v>
          </cell>
        </row>
        <row r="728">
          <cell r="C728" t="str">
            <v>ARABIA SAUDITA</v>
          </cell>
          <cell r="D728">
            <v>417.85</v>
          </cell>
          <cell r="E728">
            <v>2928</v>
          </cell>
        </row>
        <row r="729">
          <cell r="C729" t="str">
            <v>ESTADOS UNIDOS</v>
          </cell>
          <cell r="D729">
            <v>301146.51</v>
          </cell>
          <cell r="E729">
            <v>1626356.47</v>
          </cell>
        </row>
        <row r="730">
          <cell r="C730" t="str">
            <v>VENEZUELA</v>
          </cell>
          <cell r="D730">
            <v>200.65</v>
          </cell>
          <cell r="E730">
            <v>1344</v>
          </cell>
        </row>
        <row r="731">
          <cell r="A731" t="str">
            <v xml:space="preserve">ELABORACIÓN  </v>
          </cell>
          <cell r="B731" t="str">
            <v>:  Instituto Nacional de Recursos Naturales - INRENA-DGFFS</v>
          </cell>
          <cell r="E731" t="str">
            <v>Continúa…</v>
          </cell>
        </row>
        <row r="732">
          <cell r="A732">
            <v>9403600000</v>
          </cell>
          <cell r="B732" t="str">
            <v>Los demás muebles de madera</v>
          </cell>
          <cell r="C732" t="str">
            <v>ANTILLAS HOLANDESAS</v>
          </cell>
          <cell r="D732">
            <v>9149.52</v>
          </cell>
          <cell r="E732">
            <v>33880</v>
          </cell>
        </row>
        <row r="733">
          <cell r="C733" t="str">
            <v>ARGENTINA</v>
          </cell>
          <cell r="D733">
            <v>44.12</v>
          </cell>
          <cell r="E733">
            <v>208</v>
          </cell>
        </row>
        <row r="734">
          <cell r="C734" t="str">
            <v>AUSTRIA</v>
          </cell>
          <cell r="D734">
            <v>25.96</v>
          </cell>
          <cell r="E734">
            <v>195</v>
          </cell>
        </row>
        <row r="735">
          <cell r="C735" t="str">
            <v>AUSTRALIA</v>
          </cell>
          <cell r="D735">
            <v>2101.9299999999998</v>
          </cell>
          <cell r="E735">
            <v>11557.36</v>
          </cell>
        </row>
        <row r="736">
          <cell r="C736" t="str">
            <v>ARUBA</v>
          </cell>
          <cell r="D736">
            <v>362.33</v>
          </cell>
          <cell r="E736">
            <v>685</v>
          </cell>
        </row>
        <row r="737">
          <cell r="C737" t="str">
            <v>BARBADOS</v>
          </cell>
          <cell r="D737">
            <v>4.6100000000000003</v>
          </cell>
          <cell r="E737">
            <v>20</v>
          </cell>
        </row>
        <row r="738">
          <cell r="C738" t="str">
            <v>BOLIVIA</v>
          </cell>
          <cell r="D738">
            <v>1267</v>
          </cell>
          <cell r="E738">
            <v>8640</v>
          </cell>
        </row>
        <row r="739">
          <cell r="C739" t="str">
            <v>BRASIL</v>
          </cell>
          <cell r="D739">
            <v>60</v>
          </cell>
          <cell r="E739">
            <v>4</v>
          </cell>
        </row>
        <row r="740">
          <cell r="C740" t="str">
            <v>CANADA</v>
          </cell>
          <cell r="D740">
            <v>591.61</v>
          </cell>
          <cell r="E740">
            <v>4573.75</v>
          </cell>
        </row>
        <row r="741">
          <cell r="C741" t="str">
            <v>CHILE</v>
          </cell>
          <cell r="D741">
            <v>3613.89</v>
          </cell>
          <cell r="E741">
            <v>5393.82</v>
          </cell>
        </row>
        <row r="742">
          <cell r="C742" t="str">
            <v>COLOMBIA</v>
          </cell>
          <cell r="D742">
            <v>236.77</v>
          </cell>
          <cell r="E742">
            <v>1772</v>
          </cell>
        </row>
        <row r="743">
          <cell r="C743" t="str">
            <v>COSTA RICA</v>
          </cell>
          <cell r="D743">
            <v>553.35</v>
          </cell>
          <cell r="E743">
            <v>1921</v>
          </cell>
        </row>
        <row r="744">
          <cell r="C744" t="str">
            <v>SUIZA</v>
          </cell>
          <cell r="D744">
            <v>3.33</v>
          </cell>
          <cell r="E744">
            <v>23.72</v>
          </cell>
        </row>
        <row r="745">
          <cell r="C745" t="str">
            <v>ALEMANIA</v>
          </cell>
          <cell r="D745">
            <v>1875.68</v>
          </cell>
          <cell r="E745">
            <v>22980.080000000002</v>
          </cell>
        </row>
        <row r="746">
          <cell r="C746" t="str">
            <v>REPUBLICA DOMINICANA</v>
          </cell>
          <cell r="D746">
            <v>3018.56</v>
          </cell>
          <cell r="E746">
            <v>7804</v>
          </cell>
        </row>
        <row r="747">
          <cell r="C747" t="str">
            <v>ECUADOR</v>
          </cell>
          <cell r="D747">
            <v>798.72</v>
          </cell>
          <cell r="E747">
            <v>7261.15</v>
          </cell>
        </row>
        <row r="748">
          <cell r="C748" t="str">
            <v>ESPAYA</v>
          </cell>
          <cell r="D748">
            <v>15624.55</v>
          </cell>
          <cell r="E748">
            <v>37448.28</v>
          </cell>
        </row>
        <row r="749">
          <cell r="C749" t="str">
            <v>FRANCIA</v>
          </cell>
          <cell r="D749">
            <v>16526.03</v>
          </cell>
          <cell r="E749">
            <v>87878.92</v>
          </cell>
        </row>
        <row r="750">
          <cell r="C750" t="str">
            <v>REINO UNIDO</v>
          </cell>
          <cell r="D750">
            <v>8562.5400000000009</v>
          </cell>
          <cell r="E750">
            <v>33674.400000000001</v>
          </cell>
        </row>
        <row r="751">
          <cell r="C751" t="str">
            <v>GUAYANA FRANCESA</v>
          </cell>
          <cell r="D751">
            <v>2.93</v>
          </cell>
          <cell r="E751">
            <v>72.8</v>
          </cell>
        </row>
        <row r="752">
          <cell r="C752" t="str">
            <v>GRECIA</v>
          </cell>
          <cell r="D752">
            <v>206.42</v>
          </cell>
          <cell r="E752">
            <v>1526</v>
          </cell>
        </row>
        <row r="753">
          <cell r="C753" t="str">
            <v>GUATEMALA</v>
          </cell>
          <cell r="D753">
            <v>136.99</v>
          </cell>
          <cell r="E753">
            <v>461</v>
          </cell>
        </row>
        <row r="754">
          <cell r="C754" t="str">
            <v>HAITI</v>
          </cell>
          <cell r="D754">
            <v>222.52</v>
          </cell>
          <cell r="E754">
            <v>4480</v>
          </cell>
        </row>
        <row r="755">
          <cell r="C755" t="str">
            <v>ISRAEL</v>
          </cell>
          <cell r="D755">
            <v>34.090000000000003</v>
          </cell>
          <cell r="E755">
            <v>55</v>
          </cell>
        </row>
        <row r="756">
          <cell r="C756" t="str">
            <v>ITALIA</v>
          </cell>
          <cell r="D756">
            <v>37477.769999999997</v>
          </cell>
          <cell r="E756">
            <v>293222.26</v>
          </cell>
        </row>
        <row r="757">
          <cell r="C757" t="str">
            <v>JAPON</v>
          </cell>
          <cell r="D757">
            <v>5110.6899999999996</v>
          </cell>
          <cell r="E757">
            <v>28129.45</v>
          </cell>
        </row>
        <row r="758">
          <cell r="C758" t="str">
            <v>MALTA</v>
          </cell>
          <cell r="D758">
            <v>94.99</v>
          </cell>
          <cell r="E758">
            <v>680</v>
          </cell>
        </row>
        <row r="759">
          <cell r="C759" t="str">
            <v>MEXICO</v>
          </cell>
          <cell r="D759">
            <v>1144.45</v>
          </cell>
          <cell r="E759">
            <v>14516.58</v>
          </cell>
        </row>
        <row r="760">
          <cell r="C760" t="str">
            <v>NICARAGUA</v>
          </cell>
          <cell r="D760">
            <v>988</v>
          </cell>
          <cell r="E760">
            <v>4099</v>
          </cell>
        </row>
        <row r="761">
          <cell r="C761" t="str">
            <v>PAISES BAJOS</v>
          </cell>
          <cell r="D761">
            <v>40</v>
          </cell>
          <cell r="E761">
            <v>110</v>
          </cell>
        </row>
        <row r="762">
          <cell r="C762" t="str">
            <v>PANAMA</v>
          </cell>
          <cell r="D762">
            <v>742.69</v>
          </cell>
          <cell r="E762">
            <v>3752.5</v>
          </cell>
        </row>
        <row r="763">
          <cell r="C763" t="str">
            <v>PUERTO RICO</v>
          </cell>
          <cell r="D763">
            <v>8421.7000000000007</v>
          </cell>
          <cell r="E763">
            <v>30947.98</v>
          </cell>
        </row>
        <row r="764">
          <cell r="C764" t="str">
            <v>ARABIA SAUDITA</v>
          </cell>
          <cell r="D764">
            <v>378.61</v>
          </cell>
          <cell r="E764">
            <v>2225.6999999999998</v>
          </cell>
        </row>
        <row r="765">
          <cell r="C765" t="str">
            <v>ESTADOS UNIDOS</v>
          </cell>
          <cell r="D765">
            <v>655893.35</v>
          </cell>
          <cell r="E765">
            <v>4433575.0599999996</v>
          </cell>
        </row>
        <row r="766">
          <cell r="C766" t="str">
            <v>VENEZUELA</v>
          </cell>
          <cell r="D766">
            <v>1378.56</v>
          </cell>
          <cell r="E766">
            <v>7808.01</v>
          </cell>
        </row>
        <row r="767">
          <cell r="C767" t="str">
            <v>SUDAFRICA, REPUBLICA DE</v>
          </cell>
          <cell r="D767">
            <v>1.68</v>
          </cell>
          <cell r="E767">
            <v>10</v>
          </cell>
        </row>
        <row r="768">
          <cell r="A768" t="str">
            <v xml:space="preserve">ELABORACIÓN  </v>
          </cell>
          <cell r="B768" t="str">
            <v>:  Instituto Nacional de Recursos Naturales - INRENA-DGFFS</v>
          </cell>
          <cell r="E768" t="str">
            <v>Continúa…</v>
          </cell>
        </row>
        <row r="769">
          <cell r="A769">
            <v>9403901000</v>
          </cell>
          <cell r="B769" t="str">
            <v>Partes para muebles de madera</v>
          </cell>
          <cell r="C769" t="str">
            <v>ANTILLAS HOLANDESAS</v>
          </cell>
          <cell r="D769">
            <v>6007.88</v>
          </cell>
          <cell r="E769">
            <v>23203</v>
          </cell>
        </row>
        <row r="770">
          <cell r="C770" t="str">
            <v>AUSTRALIA</v>
          </cell>
          <cell r="D770">
            <v>31.84</v>
          </cell>
          <cell r="E770">
            <v>108.4</v>
          </cell>
        </row>
        <row r="771">
          <cell r="C771" t="str">
            <v>CHILE</v>
          </cell>
          <cell r="D771">
            <v>4064.12</v>
          </cell>
          <cell r="E771">
            <v>732.64</v>
          </cell>
        </row>
        <row r="772">
          <cell r="C772" t="str">
            <v>COLOMBIA</v>
          </cell>
          <cell r="D772">
            <v>0.66</v>
          </cell>
          <cell r="E772">
            <v>5</v>
          </cell>
        </row>
        <row r="773">
          <cell r="C773" t="str">
            <v>ALEMANIA</v>
          </cell>
          <cell r="D773">
            <v>16.25</v>
          </cell>
          <cell r="E773">
            <v>139.86000000000001</v>
          </cell>
        </row>
        <row r="774">
          <cell r="C774" t="str">
            <v>ECUADOR</v>
          </cell>
          <cell r="D774">
            <v>1278.1099999999999</v>
          </cell>
          <cell r="E774">
            <v>6482.45</v>
          </cell>
        </row>
        <row r="775">
          <cell r="C775" t="str">
            <v>ESPAYA</v>
          </cell>
          <cell r="D775">
            <v>8273.7900000000009</v>
          </cell>
          <cell r="E775">
            <v>11020</v>
          </cell>
        </row>
        <row r="776">
          <cell r="C776" t="str">
            <v>FRANCIA</v>
          </cell>
          <cell r="D776">
            <v>221.34</v>
          </cell>
          <cell r="E776">
            <v>1143</v>
          </cell>
        </row>
        <row r="777">
          <cell r="C777" t="str">
            <v>REINO UNIDO</v>
          </cell>
          <cell r="D777">
            <v>32.99</v>
          </cell>
          <cell r="E777">
            <v>315</v>
          </cell>
        </row>
        <row r="778">
          <cell r="C778" t="str">
            <v>ITALIA</v>
          </cell>
          <cell r="D778">
            <v>1134.26</v>
          </cell>
          <cell r="E778">
            <v>9448</v>
          </cell>
        </row>
        <row r="779">
          <cell r="C779" t="str">
            <v>JAPON</v>
          </cell>
          <cell r="D779">
            <v>4907.26</v>
          </cell>
          <cell r="E779">
            <v>18550.169999999998</v>
          </cell>
        </row>
        <row r="780">
          <cell r="C780" t="str">
            <v>MEXICO</v>
          </cell>
          <cell r="D780">
            <v>0.61</v>
          </cell>
          <cell r="E780">
            <v>3</v>
          </cell>
        </row>
        <row r="781">
          <cell r="C781" t="str">
            <v>PUERTO RICO</v>
          </cell>
          <cell r="D781">
            <v>44.46</v>
          </cell>
          <cell r="E781">
            <v>224.9</v>
          </cell>
        </row>
        <row r="782">
          <cell r="C782" t="str">
            <v>ARABIA SAUDITA</v>
          </cell>
          <cell r="D782">
            <v>5.24</v>
          </cell>
          <cell r="E782">
            <v>20.100000000000001</v>
          </cell>
        </row>
        <row r="783">
          <cell r="C783" t="str">
            <v>ESTADOS UNIDOS</v>
          </cell>
          <cell r="D783">
            <v>15409.93</v>
          </cell>
          <cell r="E783">
            <v>111166.11</v>
          </cell>
        </row>
        <row r="784">
          <cell r="C784" t="str">
            <v>VENEZUELA</v>
          </cell>
          <cell r="D784">
            <v>108.82</v>
          </cell>
          <cell r="E784">
            <v>810</v>
          </cell>
        </row>
        <row r="785">
          <cell r="A785">
            <v>9403909000</v>
          </cell>
          <cell r="B785" t="str">
            <v>Partes para los demás muebles</v>
          </cell>
          <cell r="C785" t="str">
            <v>BOLIVIA</v>
          </cell>
          <cell r="D785">
            <v>291.20999999999998</v>
          </cell>
          <cell r="E785">
            <v>3335.91</v>
          </cell>
        </row>
        <row r="786">
          <cell r="C786" t="str">
            <v>ECUADOR</v>
          </cell>
          <cell r="D786">
            <v>3677.34</v>
          </cell>
          <cell r="E786">
            <v>17507.43</v>
          </cell>
        </row>
        <row r="787">
          <cell r="C787" t="str">
            <v>ESTADOS UNIDOS</v>
          </cell>
          <cell r="D787">
            <v>14.28</v>
          </cell>
          <cell r="E787">
            <v>90</v>
          </cell>
        </row>
        <row r="788">
          <cell r="A788">
            <v>9405990000</v>
          </cell>
          <cell r="B788" t="str">
            <v>Las demás partes</v>
          </cell>
          <cell r="C788" t="str">
            <v>AUSTRALIA</v>
          </cell>
          <cell r="D788">
            <v>1.32</v>
          </cell>
          <cell r="E788">
            <v>31</v>
          </cell>
        </row>
        <row r="789">
          <cell r="C789" t="str">
            <v>BOLIVIA</v>
          </cell>
          <cell r="D789">
            <v>71</v>
          </cell>
          <cell r="E789">
            <v>6</v>
          </cell>
        </row>
        <row r="790">
          <cell r="C790" t="str">
            <v>CHILE</v>
          </cell>
          <cell r="D790">
            <v>21.49</v>
          </cell>
          <cell r="E790">
            <v>268.86</v>
          </cell>
        </row>
        <row r="791">
          <cell r="C791" t="str">
            <v>ECUADOR</v>
          </cell>
          <cell r="D791">
            <v>150</v>
          </cell>
          <cell r="E791">
            <v>2030</v>
          </cell>
        </row>
        <row r="792">
          <cell r="C792" t="str">
            <v>ESPAYA</v>
          </cell>
          <cell r="D792">
            <v>42.32</v>
          </cell>
          <cell r="E792">
            <v>105</v>
          </cell>
        </row>
        <row r="793">
          <cell r="C793" t="str">
            <v>FRANCIA</v>
          </cell>
          <cell r="D793">
            <v>3.46</v>
          </cell>
          <cell r="E793">
            <v>15</v>
          </cell>
        </row>
        <row r="794">
          <cell r="C794" t="str">
            <v>ITALIA</v>
          </cell>
          <cell r="D794">
            <v>15.04</v>
          </cell>
          <cell r="E794">
            <v>171.5</v>
          </cell>
        </row>
        <row r="795">
          <cell r="C795" t="str">
            <v>JAPON</v>
          </cell>
          <cell r="D795">
            <v>9.81</v>
          </cell>
          <cell r="E795">
            <v>33.200000000000003</v>
          </cell>
        </row>
        <row r="796">
          <cell r="C796" t="str">
            <v>PANAMA</v>
          </cell>
          <cell r="D796">
            <v>40</v>
          </cell>
          <cell r="E796">
            <v>100</v>
          </cell>
        </row>
        <row r="797">
          <cell r="C797" t="str">
            <v>EL SALVADOR</v>
          </cell>
          <cell r="D797">
            <v>1250</v>
          </cell>
          <cell r="E797">
            <v>12597</v>
          </cell>
        </row>
        <row r="798">
          <cell r="C798" t="str">
            <v>ESTADOS UNIDOS</v>
          </cell>
          <cell r="D798">
            <v>7239.27</v>
          </cell>
          <cell r="E798">
            <v>74818.27</v>
          </cell>
        </row>
        <row r="799">
          <cell r="A799">
            <v>9406000000</v>
          </cell>
          <cell r="B799" t="str">
            <v>Construcciones prefabricadas.</v>
          </cell>
          <cell r="C799" t="str">
            <v>ECUADOR</v>
          </cell>
          <cell r="D799">
            <v>2844.8</v>
          </cell>
          <cell r="E799">
            <v>14428.45</v>
          </cell>
        </row>
        <row r="800">
          <cell r="C800" t="str">
            <v>PERU</v>
          </cell>
          <cell r="D800">
            <v>10378.799999999999</v>
          </cell>
          <cell r="E800">
            <v>5052.07</v>
          </cell>
        </row>
        <row r="801">
          <cell r="C801" t="str">
            <v>ESTADOS UNIDOS</v>
          </cell>
          <cell r="D801">
            <v>7542.5</v>
          </cell>
          <cell r="E801">
            <v>37041.14</v>
          </cell>
        </row>
        <row r="802">
          <cell r="B802" t="str">
            <v/>
          </cell>
          <cell r="D802">
            <v>1484614.2800000005</v>
          </cell>
          <cell r="E802">
            <v>8877443.4099999964</v>
          </cell>
        </row>
        <row r="803">
          <cell r="B803" t="str">
            <v/>
          </cell>
        </row>
        <row r="804">
          <cell r="A804">
            <v>9614200000</v>
          </cell>
          <cell r="B804" t="str">
            <v>Pipas y cazoletas</v>
          </cell>
          <cell r="C804" t="str">
            <v>EMIRATOS ARABES UNIDOS</v>
          </cell>
          <cell r="D804">
            <v>3.2</v>
          </cell>
          <cell r="E804">
            <v>42</v>
          </cell>
        </row>
        <row r="805">
          <cell r="C805" t="str">
            <v>ARGENTINA</v>
          </cell>
          <cell r="D805">
            <v>15.73</v>
          </cell>
          <cell r="E805">
            <v>56.98</v>
          </cell>
        </row>
        <row r="806">
          <cell r="A806" t="str">
            <v xml:space="preserve">ELABORACIÓN  </v>
          </cell>
          <cell r="B806" t="str">
            <v>:  Instituto Nacional de Recursos Naturales - INRENA-DGFFS</v>
          </cell>
          <cell r="E806" t="str">
            <v>Continúa…</v>
          </cell>
        </row>
        <row r="807">
          <cell r="C807" t="str">
            <v>AUSTRIA</v>
          </cell>
          <cell r="D807">
            <v>5.42</v>
          </cell>
          <cell r="E807">
            <v>34</v>
          </cell>
        </row>
        <row r="808">
          <cell r="C808" t="str">
            <v>ARUBA</v>
          </cell>
          <cell r="D808">
            <v>234.02</v>
          </cell>
          <cell r="E808">
            <v>348</v>
          </cell>
        </row>
        <row r="809">
          <cell r="C809" t="str">
            <v>BARBADOS</v>
          </cell>
          <cell r="D809">
            <v>8.19</v>
          </cell>
          <cell r="E809">
            <v>42</v>
          </cell>
        </row>
        <row r="810">
          <cell r="C810" t="str">
            <v>CANADA</v>
          </cell>
          <cell r="D810">
            <v>2.87</v>
          </cell>
          <cell r="E810">
            <v>25</v>
          </cell>
        </row>
        <row r="811">
          <cell r="C811" t="str">
            <v>ALEMANIA</v>
          </cell>
          <cell r="D811">
            <v>7.91</v>
          </cell>
          <cell r="E811">
            <v>28.68</v>
          </cell>
        </row>
        <row r="812">
          <cell r="C812" t="str">
            <v>REPUBLICA DOMINICANA</v>
          </cell>
          <cell r="D812">
            <v>646.36</v>
          </cell>
          <cell r="E812">
            <v>2316.04</v>
          </cell>
        </row>
        <row r="813">
          <cell r="C813" t="str">
            <v>ESPAYA</v>
          </cell>
          <cell r="D813">
            <v>4852.5200000000004</v>
          </cell>
          <cell r="E813">
            <v>65242.09</v>
          </cell>
        </row>
        <row r="814">
          <cell r="C814" t="str">
            <v>FRANCIA</v>
          </cell>
          <cell r="D814">
            <v>1419.64</v>
          </cell>
          <cell r="E814">
            <v>14181.9</v>
          </cell>
        </row>
        <row r="815">
          <cell r="C815" t="str">
            <v>REINO UNIDO</v>
          </cell>
          <cell r="D815">
            <v>2.48</v>
          </cell>
          <cell r="E815">
            <v>7.05</v>
          </cell>
        </row>
        <row r="816">
          <cell r="C816" t="str">
            <v>GUAYANA FRANCESA</v>
          </cell>
          <cell r="D816">
            <v>21.69</v>
          </cell>
          <cell r="E816">
            <v>318.3</v>
          </cell>
        </row>
        <row r="817">
          <cell r="C817" t="str">
            <v>HUNGRIA</v>
          </cell>
          <cell r="D817">
            <v>19.78</v>
          </cell>
          <cell r="E817">
            <v>114</v>
          </cell>
        </row>
        <row r="818">
          <cell r="C818" t="str">
            <v>ISRAEL</v>
          </cell>
          <cell r="D818">
            <v>377.82</v>
          </cell>
          <cell r="E818">
            <v>1668.85</v>
          </cell>
        </row>
        <row r="819">
          <cell r="C819" t="str">
            <v>ITALIA</v>
          </cell>
          <cell r="D819">
            <v>445.3</v>
          </cell>
          <cell r="E819">
            <v>2344.4699999999998</v>
          </cell>
        </row>
        <row r="820">
          <cell r="C820" t="str">
            <v>COREA</v>
          </cell>
          <cell r="D820">
            <v>3.13</v>
          </cell>
          <cell r="E820">
            <v>3</v>
          </cell>
        </row>
        <row r="821">
          <cell r="C821" t="str">
            <v>PAISES BAJOS</v>
          </cell>
          <cell r="D821">
            <v>162.68</v>
          </cell>
          <cell r="E821">
            <v>620.5</v>
          </cell>
        </row>
        <row r="822">
          <cell r="C822" t="str">
            <v>NORUEGA</v>
          </cell>
          <cell r="D822">
            <v>13.48</v>
          </cell>
          <cell r="E822">
            <v>75</v>
          </cell>
        </row>
        <row r="823">
          <cell r="C823" t="str">
            <v>PANAMA</v>
          </cell>
          <cell r="D823">
            <v>13.1</v>
          </cell>
          <cell r="E823">
            <v>11</v>
          </cell>
        </row>
        <row r="824">
          <cell r="C824" t="str">
            <v>FILIPINAS</v>
          </cell>
          <cell r="D824">
            <v>5.43</v>
          </cell>
          <cell r="E824">
            <v>20</v>
          </cell>
        </row>
        <row r="825">
          <cell r="C825" t="str">
            <v>PORTUGAL</v>
          </cell>
          <cell r="D825">
            <v>5.66</v>
          </cell>
          <cell r="E825">
            <v>20</v>
          </cell>
        </row>
        <row r="826">
          <cell r="C826" t="str">
            <v>RUMANIA</v>
          </cell>
          <cell r="D826">
            <v>3.34</v>
          </cell>
          <cell r="E826">
            <v>12.88</v>
          </cell>
        </row>
        <row r="827">
          <cell r="C827" t="str">
            <v>ESTADOS UNIDOS</v>
          </cell>
          <cell r="D827">
            <v>1213.26</v>
          </cell>
          <cell r="E827">
            <v>8079</v>
          </cell>
        </row>
        <row r="828">
          <cell r="C828" t="str">
            <v>VENEZUELA</v>
          </cell>
          <cell r="D828">
            <v>87.01</v>
          </cell>
          <cell r="E828">
            <v>624.80999999999995</v>
          </cell>
        </row>
        <row r="829">
          <cell r="C829" t="str">
            <v>SUDAFRICA</v>
          </cell>
          <cell r="D829">
            <v>2.63</v>
          </cell>
          <cell r="E829">
            <v>20.3</v>
          </cell>
        </row>
      </sheetData>
      <sheetData sheetId="3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. NO MAD."/>
      <sheetName val="RES.NOMAD"/>
      <sheetName val="EXPORT. MAD."/>
      <sheetName val="RESUMEN MAD"/>
    </sheetNames>
    <sheetDataSet>
      <sheetData sheetId="0"/>
      <sheetData sheetId="1"/>
      <sheetData sheetId="2">
        <row r="5">
          <cell r="A5">
            <v>4402000000</v>
          </cell>
          <cell r="B5" t="str">
            <v>carbón vegetal (comprendido el d'cascaras o huesos (carozos)</v>
          </cell>
          <cell r="C5" t="str">
            <v>ESTADOS UNIDOS</v>
          </cell>
          <cell r="D5">
            <v>10.24</v>
          </cell>
          <cell r="E5">
            <v>15</v>
          </cell>
        </row>
        <row r="7">
          <cell r="A7">
            <v>4407109000</v>
          </cell>
          <cell r="B7" t="str">
            <v>Demás madera aserrada o desbastada longitudinalmente de coníferas</v>
          </cell>
          <cell r="C7" t="str">
            <v>CANADA</v>
          </cell>
          <cell r="D7">
            <v>26460</v>
          </cell>
          <cell r="E7">
            <v>25499.9</v>
          </cell>
        </row>
        <row r="8">
          <cell r="B8" t="str">
            <v>de espesor &gt;6MM.</v>
          </cell>
          <cell r="C8" t="str">
            <v>CHINA</v>
          </cell>
          <cell r="D8">
            <v>165470</v>
          </cell>
          <cell r="E8">
            <v>60661.8</v>
          </cell>
        </row>
        <row r="9">
          <cell r="C9" t="str">
            <v>HONG KONG</v>
          </cell>
          <cell r="D9">
            <v>1155145</v>
          </cell>
          <cell r="E9">
            <v>344807.53</v>
          </cell>
        </row>
        <row r="10">
          <cell r="C10" t="str">
            <v>ITALIA</v>
          </cell>
          <cell r="D10">
            <v>11560</v>
          </cell>
          <cell r="E10">
            <v>4175.16</v>
          </cell>
        </row>
        <row r="11">
          <cell r="C11" t="str">
            <v>TAIWAN (FORMOSA)</v>
          </cell>
          <cell r="D11">
            <v>45310</v>
          </cell>
          <cell r="E11">
            <v>10025.94</v>
          </cell>
        </row>
        <row r="12">
          <cell r="C12" t="str">
            <v>ESTADOS UNIDOS</v>
          </cell>
          <cell r="D12">
            <v>65050</v>
          </cell>
          <cell r="E12">
            <v>26531.4</v>
          </cell>
        </row>
        <row r="13">
          <cell r="A13">
            <v>4407240000</v>
          </cell>
          <cell r="B13" t="str">
            <v>Madera aserrada de virola, mahogany (swietenia spp.), imbuia y balsa</v>
          </cell>
          <cell r="C13" t="str">
            <v>AUSTRALIA</v>
          </cell>
          <cell r="D13">
            <v>35180</v>
          </cell>
          <cell r="E13">
            <v>59651.8</v>
          </cell>
        </row>
        <row r="14">
          <cell r="C14" t="str">
            <v>BARBADOS</v>
          </cell>
          <cell r="D14">
            <v>16076.85</v>
          </cell>
          <cell r="E14">
            <v>32198</v>
          </cell>
        </row>
        <row r="15">
          <cell r="C15" t="str">
            <v>BOLIVIA</v>
          </cell>
          <cell r="D15">
            <v>56000</v>
          </cell>
          <cell r="E15">
            <v>50500</v>
          </cell>
        </row>
        <row r="16">
          <cell r="C16" t="str">
            <v>CHILE</v>
          </cell>
          <cell r="D16">
            <v>13250</v>
          </cell>
          <cell r="E16">
            <v>7049</v>
          </cell>
        </row>
        <row r="17">
          <cell r="C17" t="str">
            <v>CHINA</v>
          </cell>
          <cell r="D17">
            <v>9500</v>
          </cell>
          <cell r="E17">
            <v>2758.5</v>
          </cell>
        </row>
        <row r="18">
          <cell r="C18" t="str">
            <v>COLOMBIA</v>
          </cell>
          <cell r="D18">
            <v>42930</v>
          </cell>
          <cell r="E18">
            <v>22360</v>
          </cell>
        </row>
        <row r="19">
          <cell r="C19" t="str">
            <v>ALEMANIA</v>
          </cell>
          <cell r="D19">
            <v>19908.46</v>
          </cell>
          <cell r="E19">
            <v>28217.06</v>
          </cell>
        </row>
        <row r="20">
          <cell r="C20" t="str">
            <v>DINAMARCA</v>
          </cell>
          <cell r="D20">
            <v>22110</v>
          </cell>
          <cell r="E20">
            <v>21718.54</v>
          </cell>
        </row>
        <row r="21">
          <cell r="C21" t="str">
            <v>REPUBLICA DOMINICANA</v>
          </cell>
          <cell r="D21">
            <v>2573142.31</v>
          </cell>
          <cell r="E21">
            <v>1936641.81</v>
          </cell>
        </row>
        <row r="22">
          <cell r="C22" t="str">
            <v>ESPAYA</v>
          </cell>
          <cell r="D22">
            <v>100206.66</v>
          </cell>
          <cell r="E22">
            <v>77452.38</v>
          </cell>
        </row>
        <row r="23">
          <cell r="C23" t="str">
            <v>REINO UNIDO</v>
          </cell>
          <cell r="D23">
            <v>126595</v>
          </cell>
          <cell r="E23">
            <v>234813.27</v>
          </cell>
        </row>
        <row r="24">
          <cell r="C24" t="str">
            <v>IRLANDA (EIRE)</v>
          </cell>
          <cell r="D24">
            <v>13440</v>
          </cell>
          <cell r="E24">
            <v>19599.07</v>
          </cell>
        </row>
        <row r="25">
          <cell r="C25" t="str">
            <v>JAPON</v>
          </cell>
          <cell r="D25">
            <v>15940.8</v>
          </cell>
          <cell r="E25">
            <v>18914.849999999999</v>
          </cell>
        </row>
        <row r="26">
          <cell r="C26" t="str">
            <v>MEXICO</v>
          </cell>
          <cell r="D26">
            <v>12656616.23</v>
          </cell>
          <cell r="E26">
            <v>6731643.71</v>
          </cell>
        </row>
        <row r="27">
          <cell r="C27" t="str">
            <v>PUERTO RICO</v>
          </cell>
          <cell r="D27">
            <v>272133.5</v>
          </cell>
          <cell r="E27">
            <v>472068.04</v>
          </cell>
        </row>
        <row r="28">
          <cell r="C28" t="str">
            <v>SUECIA</v>
          </cell>
          <cell r="D28">
            <v>112773.49</v>
          </cell>
          <cell r="E28">
            <v>195539.38</v>
          </cell>
        </row>
        <row r="29">
          <cell r="C29" t="str">
            <v>TAIWAN (FORMOSA)</v>
          </cell>
          <cell r="D29">
            <v>25330</v>
          </cell>
          <cell r="E29">
            <v>26607.59</v>
          </cell>
        </row>
        <row r="30">
          <cell r="C30" t="str">
            <v>ESTADOS UNIDOS</v>
          </cell>
          <cell r="D30">
            <v>25379939.5</v>
          </cell>
          <cell r="E30">
            <v>32102763.199999999</v>
          </cell>
        </row>
        <row r="31">
          <cell r="A31">
            <v>4407290000</v>
          </cell>
          <cell r="B31" t="str">
            <v>Maderas aserradas de las maderas tropicales de la nota de subp. 1</v>
          </cell>
          <cell r="C31" t="str">
            <v>ARUBA</v>
          </cell>
          <cell r="D31">
            <v>48460</v>
          </cell>
          <cell r="E31">
            <v>56240.480000000003</v>
          </cell>
        </row>
        <row r="32">
          <cell r="B32" t="str">
            <v>de este capitulo</v>
          </cell>
          <cell r="C32" t="str">
            <v>BARBADOS</v>
          </cell>
          <cell r="D32">
            <v>28343.15</v>
          </cell>
          <cell r="E32">
            <v>32359.97</v>
          </cell>
        </row>
        <row r="33">
          <cell r="C33" t="str">
            <v>BELGICA</v>
          </cell>
          <cell r="D33">
            <v>12250</v>
          </cell>
          <cell r="E33">
            <v>6902</v>
          </cell>
        </row>
        <row r="34">
          <cell r="C34" t="str">
            <v>CHILE</v>
          </cell>
          <cell r="D34">
            <v>28000</v>
          </cell>
          <cell r="E34">
            <v>7000</v>
          </cell>
        </row>
        <row r="35">
          <cell r="C35" t="str">
            <v>CHINA</v>
          </cell>
          <cell r="D35">
            <v>23750</v>
          </cell>
          <cell r="E35">
            <v>10780</v>
          </cell>
        </row>
        <row r="36">
          <cell r="C36" t="str">
            <v>ALEMANIA</v>
          </cell>
          <cell r="D36">
            <v>6934.72</v>
          </cell>
          <cell r="E36">
            <v>6890.01</v>
          </cell>
        </row>
        <row r="37">
          <cell r="C37" t="str">
            <v>REPUBLICA DOMINICANA</v>
          </cell>
          <cell r="D37">
            <v>351494.69</v>
          </cell>
          <cell r="E37">
            <v>260776.74</v>
          </cell>
        </row>
        <row r="38">
          <cell r="C38" t="str">
            <v>ECUADOR</v>
          </cell>
          <cell r="D38">
            <v>26000</v>
          </cell>
          <cell r="E38">
            <v>13968.38</v>
          </cell>
        </row>
        <row r="39">
          <cell r="C39" t="str">
            <v>ESPAYA</v>
          </cell>
          <cell r="D39">
            <v>83623.34</v>
          </cell>
          <cell r="E39">
            <v>63144.73</v>
          </cell>
        </row>
        <row r="40">
          <cell r="C40" t="str">
            <v>HONG KONG</v>
          </cell>
          <cell r="D40">
            <v>319062.42</v>
          </cell>
          <cell r="E40">
            <v>56269.56</v>
          </cell>
        </row>
        <row r="41">
          <cell r="C41" t="str">
            <v>ITALIA</v>
          </cell>
          <cell r="D41">
            <v>69060</v>
          </cell>
          <cell r="E41">
            <v>32299.01</v>
          </cell>
        </row>
        <row r="42">
          <cell r="A42" t="str">
            <v xml:space="preserve">ELABORACIÓN  </v>
          </cell>
          <cell r="B42" t="str">
            <v>:  Instituto Nacional de Recursos Naturales - INRENA-DGFFS</v>
          </cell>
          <cell r="E42" t="str">
            <v>Continúa…</v>
          </cell>
        </row>
        <row r="43">
          <cell r="C43" t="str">
            <v>JAMAICA</v>
          </cell>
          <cell r="D43">
            <v>75480</v>
          </cell>
          <cell r="E43">
            <v>53098.99</v>
          </cell>
        </row>
        <row r="44">
          <cell r="C44" t="str">
            <v>JAPON</v>
          </cell>
          <cell r="D44">
            <v>231200</v>
          </cell>
          <cell r="E44">
            <v>102552.31</v>
          </cell>
        </row>
        <row r="45">
          <cell r="C45" t="str">
            <v>COREA (SUR), REPUBLICA DE</v>
          </cell>
          <cell r="D45">
            <v>23660</v>
          </cell>
          <cell r="E45">
            <v>10780</v>
          </cell>
        </row>
        <row r="46">
          <cell r="C46" t="str">
            <v>MEXICO</v>
          </cell>
          <cell r="D46">
            <v>4041650.73</v>
          </cell>
          <cell r="E46">
            <v>3936638.8</v>
          </cell>
        </row>
        <row r="47">
          <cell r="C47" t="str">
            <v>PUERTO RICO</v>
          </cell>
          <cell r="D47">
            <v>462685.81</v>
          </cell>
          <cell r="E47">
            <v>669800.16</v>
          </cell>
        </row>
        <row r="48">
          <cell r="C48" t="str">
            <v>SUECIA</v>
          </cell>
          <cell r="D48">
            <v>1691.82</v>
          </cell>
          <cell r="E48">
            <v>3382.1</v>
          </cell>
        </row>
        <row r="49">
          <cell r="C49" t="str">
            <v>ESTADOS UNIDOS</v>
          </cell>
          <cell r="D49">
            <v>1659503.47</v>
          </cell>
          <cell r="E49">
            <v>1484741.88</v>
          </cell>
        </row>
        <row r="50">
          <cell r="C50" t="str">
            <v>URUGUAY</v>
          </cell>
          <cell r="D50">
            <v>49160</v>
          </cell>
          <cell r="E50">
            <v>60140.68</v>
          </cell>
        </row>
        <row r="51">
          <cell r="A51">
            <v>4407990000</v>
          </cell>
          <cell r="B51" t="str">
            <v>Demás maderas aserradas o desbastada longitudinalmente</v>
          </cell>
          <cell r="C51" t="str">
            <v>AUSTRALIA</v>
          </cell>
          <cell r="D51">
            <v>190496.94</v>
          </cell>
          <cell r="E51">
            <v>66974.47</v>
          </cell>
        </row>
        <row r="52">
          <cell r="B52" t="str">
            <v>cortada o desenrrollada</v>
          </cell>
          <cell r="C52" t="str">
            <v>BELGICA</v>
          </cell>
          <cell r="D52">
            <v>304</v>
          </cell>
          <cell r="E52">
            <v>781.25</v>
          </cell>
        </row>
        <row r="53">
          <cell r="C53" t="str">
            <v>CHILE</v>
          </cell>
          <cell r="D53">
            <v>156211</v>
          </cell>
          <cell r="E53">
            <v>43358.5</v>
          </cell>
        </row>
        <row r="54">
          <cell r="C54" t="str">
            <v>CHINA</v>
          </cell>
          <cell r="D54">
            <v>17090</v>
          </cell>
          <cell r="E54">
            <v>8374.91</v>
          </cell>
        </row>
        <row r="55">
          <cell r="C55" t="str">
            <v>ESPAYA</v>
          </cell>
          <cell r="D55">
            <v>25000</v>
          </cell>
          <cell r="E55">
            <v>10410</v>
          </cell>
        </row>
        <row r="56">
          <cell r="C56" t="str">
            <v>ITALIA</v>
          </cell>
          <cell r="D56">
            <v>26450</v>
          </cell>
          <cell r="E56">
            <v>29898.66</v>
          </cell>
        </row>
        <row r="57">
          <cell r="C57" t="str">
            <v>JAPON</v>
          </cell>
          <cell r="D57">
            <v>13724.15</v>
          </cell>
          <cell r="E57">
            <v>17254.04</v>
          </cell>
        </row>
        <row r="58">
          <cell r="C58" t="str">
            <v>COREA (SUR), REPUBLICA DE</v>
          </cell>
          <cell r="D58">
            <v>20160</v>
          </cell>
          <cell r="E58">
            <v>4857.6000000000004</v>
          </cell>
        </row>
        <row r="59">
          <cell r="C59" t="str">
            <v>MEXICO</v>
          </cell>
          <cell r="D59">
            <v>2938896.24</v>
          </cell>
          <cell r="E59">
            <v>1507530.73</v>
          </cell>
        </row>
        <row r="60">
          <cell r="C60" t="str">
            <v>NUEVA ZELANDA</v>
          </cell>
          <cell r="D60">
            <v>82270</v>
          </cell>
          <cell r="E60">
            <v>35263.96</v>
          </cell>
        </row>
        <row r="61">
          <cell r="C61" t="str">
            <v>SUECIA</v>
          </cell>
          <cell r="D61">
            <v>19000</v>
          </cell>
          <cell r="E61">
            <v>2060.37</v>
          </cell>
        </row>
        <row r="62">
          <cell r="C62" t="str">
            <v>TAIWAN (FORMOSA)</v>
          </cell>
          <cell r="D62">
            <v>7900</v>
          </cell>
          <cell r="E62">
            <v>2766.24</v>
          </cell>
        </row>
        <row r="63">
          <cell r="C63" t="str">
            <v>ESTADOS UNIDOS</v>
          </cell>
          <cell r="D63">
            <v>1651432.98</v>
          </cell>
          <cell r="E63">
            <v>1038659.14</v>
          </cell>
        </row>
        <row r="64">
          <cell r="C64" t="str">
            <v>VENEZUELA</v>
          </cell>
          <cell r="D64">
            <v>49090</v>
          </cell>
          <cell r="E64">
            <v>9000</v>
          </cell>
        </row>
        <row r="65">
          <cell r="B65" t="str">
            <v/>
          </cell>
          <cell r="D65">
            <v>55700103.25999999</v>
          </cell>
          <cell r="E65">
            <v>52157153.599999987</v>
          </cell>
        </row>
        <row r="66">
          <cell r="B66" t="str">
            <v/>
          </cell>
        </row>
        <row r="67">
          <cell r="A67">
            <v>4408390000</v>
          </cell>
          <cell r="B67" t="str">
            <v>Hojas p'chapado o contrachap. d'las demás maderas tropic. citad.</v>
          </cell>
          <cell r="C67" t="str">
            <v>MEXICO</v>
          </cell>
          <cell r="D67">
            <v>399549.64</v>
          </cell>
          <cell r="E67">
            <v>457055.25</v>
          </cell>
        </row>
        <row r="68">
          <cell r="B68" t="str">
            <v>en la nota del subp 1</v>
          </cell>
          <cell r="C68" t="str">
            <v>PUERTO RICO</v>
          </cell>
          <cell r="D68">
            <v>2220.69</v>
          </cell>
          <cell r="E68">
            <v>4692.6400000000003</v>
          </cell>
        </row>
        <row r="69">
          <cell r="C69" t="str">
            <v>ESTADOS UNIDOS</v>
          </cell>
          <cell r="D69">
            <v>86.05</v>
          </cell>
          <cell r="E69">
            <v>200</v>
          </cell>
        </row>
        <row r="70">
          <cell r="A70">
            <v>4408900000</v>
          </cell>
          <cell r="B70" t="str">
            <v>Demás hojas p' chapado o contrachapado y demás maderas serradas</v>
          </cell>
          <cell r="C70" t="str">
            <v>MEXICO</v>
          </cell>
          <cell r="D70">
            <v>2052951</v>
          </cell>
          <cell r="E70">
            <v>1388399.98</v>
          </cell>
        </row>
        <row r="71">
          <cell r="B71" t="str">
            <v>long. espesor &lt;=6 MM.</v>
          </cell>
          <cell r="C71" t="str">
            <v>ESTADOS UNIDOS</v>
          </cell>
          <cell r="D71">
            <v>3588400</v>
          </cell>
          <cell r="E71">
            <v>1802976.49</v>
          </cell>
        </row>
        <row r="72">
          <cell r="B72" t="str">
            <v/>
          </cell>
          <cell r="D72">
            <v>6043207.3799999999</v>
          </cell>
          <cell r="E72">
            <v>3653324.3600000003</v>
          </cell>
        </row>
        <row r="73">
          <cell r="B73" t="str">
            <v/>
          </cell>
        </row>
        <row r="74">
          <cell r="A74">
            <v>4409101000</v>
          </cell>
          <cell r="B74" t="str">
            <v>Tablillas y frisos para parques, sin ensamblar, de coníferas</v>
          </cell>
          <cell r="C74" t="str">
            <v>CHILE</v>
          </cell>
          <cell r="D74">
            <v>3940</v>
          </cell>
          <cell r="E74">
            <v>3339.56</v>
          </cell>
        </row>
        <row r="75">
          <cell r="C75" t="str">
            <v>ALEMANIA</v>
          </cell>
          <cell r="D75">
            <v>14639</v>
          </cell>
          <cell r="E75">
            <v>14000</v>
          </cell>
        </row>
        <row r="76">
          <cell r="C76" t="str">
            <v>ECUADOR</v>
          </cell>
          <cell r="D76">
            <v>19400</v>
          </cell>
          <cell r="E76">
            <v>11593.55</v>
          </cell>
        </row>
        <row r="77">
          <cell r="C77" t="str">
            <v>ITALIA</v>
          </cell>
          <cell r="D77">
            <v>78000</v>
          </cell>
          <cell r="E77">
            <v>87362.33</v>
          </cell>
        </row>
        <row r="78">
          <cell r="C78" t="str">
            <v>JAPON</v>
          </cell>
          <cell r="D78">
            <v>16831.54</v>
          </cell>
          <cell r="E78">
            <v>26898.46</v>
          </cell>
        </row>
        <row r="79">
          <cell r="A79">
            <v>4409102000</v>
          </cell>
          <cell r="B79" t="str">
            <v>Madera moldurada, de coníferas</v>
          </cell>
          <cell r="C79" t="str">
            <v>JAPON</v>
          </cell>
          <cell r="D79">
            <v>5135.8999999999996</v>
          </cell>
          <cell r="E79">
            <v>11849.8</v>
          </cell>
        </row>
        <row r="80">
          <cell r="C80" t="str">
            <v>PANAMA</v>
          </cell>
          <cell r="D80">
            <v>2300</v>
          </cell>
          <cell r="E80">
            <v>2342.81</v>
          </cell>
        </row>
        <row r="81">
          <cell r="A81" t="str">
            <v xml:space="preserve">ELABORACIÓN  </v>
          </cell>
          <cell r="B81" t="str">
            <v>:  Instituto Nacional de Recursos Naturales - INRENA-DGFFS</v>
          </cell>
          <cell r="E81" t="str">
            <v>Continúa…</v>
          </cell>
        </row>
        <row r="82">
          <cell r="A82">
            <v>4409109000</v>
          </cell>
          <cell r="B82" t="str">
            <v>Demás maderas perfiladas longitudinalmente de coníferas</v>
          </cell>
          <cell r="C82" t="str">
            <v>ALEMANIA</v>
          </cell>
          <cell r="D82">
            <v>2598</v>
          </cell>
          <cell r="E82">
            <v>980</v>
          </cell>
        </row>
        <row r="83">
          <cell r="C83" t="str">
            <v>JAPON</v>
          </cell>
          <cell r="D83">
            <v>173.58</v>
          </cell>
          <cell r="E83">
            <v>427.8</v>
          </cell>
        </row>
        <row r="84">
          <cell r="C84" t="str">
            <v>ESTADOS UNIDOS</v>
          </cell>
          <cell r="D84">
            <v>1280</v>
          </cell>
          <cell r="E84">
            <v>1400</v>
          </cell>
        </row>
        <row r="85">
          <cell r="A85">
            <v>4409201000</v>
          </cell>
          <cell r="B85" t="str">
            <v xml:space="preserve">Tablillas y frisos para parques, sin ensamblar, </v>
          </cell>
          <cell r="C85" t="str">
            <v>CHINA</v>
          </cell>
          <cell r="D85">
            <v>2835860</v>
          </cell>
          <cell r="E85">
            <v>1435653.68</v>
          </cell>
        </row>
        <row r="86">
          <cell r="B86" t="str">
            <v>distinta de las coníferas</v>
          </cell>
          <cell r="C86" t="str">
            <v>ALEMANIA</v>
          </cell>
          <cell r="D86">
            <v>1136.83</v>
          </cell>
          <cell r="E86">
            <v>1129.5</v>
          </cell>
        </row>
        <row r="87">
          <cell r="C87" t="str">
            <v>FINLANDIA</v>
          </cell>
          <cell r="D87">
            <v>10000</v>
          </cell>
          <cell r="E87">
            <v>2000</v>
          </cell>
        </row>
        <row r="88">
          <cell r="C88" t="str">
            <v>HONG KONG</v>
          </cell>
          <cell r="D88">
            <v>5331560.53</v>
          </cell>
          <cell r="E88">
            <v>2686087.27</v>
          </cell>
        </row>
        <row r="89">
          <cell r="C89" t="str">
            <v>ITALIA</v>
          </cell>
          <cell r="D89">
            <v>161460.32</v>
          </cell>
          <cell r="E89">
            <v>93162.72</v>
          </cell>
        </row>
        <row r="90">
          <cell r="C90" t="str">
            <v>MEXICO</v>
          </cell>
          <cell r="D90">
            <v>64437.46</v>
          </cell>
          <cell r="E90">
            <v>43694.76</v>
          </cell>
        </row>
        <row r="91">
          <cell r="C91" t="str">
            <v>SUECIA</v>
          </cell>
          <cell r="D91">
            <v>3009.7</v>
          </cell>
          <cell r="E91">
            <v>4750.63</v>
          </cell>
        </row>
        <row r="92">
          <cell r="C92" t="str">
            <v>TAIWAN (FORMOSA)</v>
          </cell>
          <cell r="D92">
            <v>92450</v>
          </cell>
          <cell r="E92">
            <v>39067.279999999999</v>
          </cell>
        </row>
        <row r="93">
          <cell r="C93" t="str">
            <v>ESTADOS UNIDOS</v>
          </cell>
          <cell r="D93">
            <v>720685.36</v>
          </cell>
          <cell r="E93">
            <v>313412.92</v>
          </cell>
        </row>
        <row r="94">
          <cell r="A94">
            <v>4409202000</v>
          </cell>
          <cell r="B94" t="str">
            <v>Madera moldurada distinta de la de coníferas</v>
          </cell>
          <cell r="C94" t="str">
            <v>CHILE</v>
          </cell>
          <cell r="D94">
            <v>3880</v>
          </cell>
          <cell r="E94">
            <v>6224</v>
          </cell>
        </row>
        <row r="95">
          <cell r="C95" t="str">
            <v>ITALIA</v>
          </cell>
          <cell r="D95">
            <v>1500</v>
          </cell>
          <cell r="E95">
            <v>790.4</v>
          </cell>
        </row>
        <row r="96">
          <cell r="C96" t="str">
            <v>JAPON</v>
          </cell>
          <cell r="D96">
            <v>4532.3999999999996</v>
          </cell>
          <cell r="E96">
            <v>22027.99</v>
          </cell>
        </row>
        <row r="97">
          <cell r="C97" t="str">
            <v>ESTADOS UNIDOS</v>
          </cell>
          <cell r="D97">
            <v>197419.4</v>
          </cell>
          <cell r="E97">
            <v>159862.78</v>
          </cell>
        </row>
        <row r="98">
          <cell r="A98">
            <v>4409209000</v>
          </cell>
          <cell r="B98" t="str">
            <v>Demás maderas perfiladas longitudinalmente distinta de coníferas</v>
          </cell>
          <cell r="C98" t="str">
            <v>JAPON</v>
          </cell>
          <cell r="D98">
            <v>2622.64</v>
          </cell>
          <cell r="E98">
            <v>10329.01</v>
          </cell>
        </row>
        <row r="99">
          <cell r="C99" t="str">
            <v>SUECIA</v>
          </cell>
          <cell r="D99">
            <v>107394.03</v>
          </cell>
          <cell r="E99">
            <v>79539.87</v>
          </cell>
        </row>
        <row r="100">
          <cell r="C100" t="str">
            <v>ESTADOS UNIDOS</v>
          </cell>
          <cell r="D100">
            <v>849462.06</v>
          </cell>
          <cell r="E100">
            <v>520056.28</v>
          </cell>
        </row>
        <row r="101">
          <cell r="B101" t="str">
            <v/>
          </cell>
          <cell r="D101">
            <v>10531708.750000002</v>
          </cell>
          <cell r="E101">
            <v>5577983.4000000004</v>
          </cell>
        </row>
        <row r="102">
          <cell r="B102" t="str">
            <v/>
          </cell>
        </row>
        <row r="103">
          <cell r="A103">
            <v>4410110000</v>
          </cell>
          <cell r="B103" t="str">
            <v>Tableros llamados "waferboard", incl. los llamados "oriented stra</v>
          </cell>
          <cell r="C103" t="str">
            <v>BOLIVIA</v>
          </cell>
          <cell r="D103">
            <v>84</v>
          </cell>
          <cell r="E103">
            <v>10.4</v>
          </cell>
        </row>
        <row r="104">
          <cell r="B104" t="str">
            <v/>
          </cell>
        </row>
        <row r="105">
          <cell r="A105">
            <v>4410190000</v>
          </cell>
          <cell r="B105" t="str">
            <v>Demás tableros de partícula y tableros similares de madera</v>
          </cell>
          <cell r="C105" t="str">
            <v>MEXICO</v>
          </cell>
          <cell r="D105">
            <v>7575.93</v>
          </cell>
          <cell r="E105">
            <v>8000</v>
          </cell>
        </row>
        <row r="106">
          <cell r="A106">
            <v>4410900000</v>
          </cell>
          <cell r="B106" t="str">
            <v>Demás tableros de partículas y tableros similares de las demás materias leñosas</v>
          </cell>
          <cell r="C106" t="str">
            <v>JAPON</v>
          </cell>
          <cell r="D106">
            <v>4540.8599999999997</v>
          </cell>
          <cell r="E106">
            <v>18126.71</v>
          </cell>
        </row>
        <row r="107">
          <cell r="D107">
            <v>12116.79</v>
          </cell>
          <cell r="E107">
            <v>26126.71</v>
          </cell>
        </row>
        <row r="108">
          <cell r="B108" t="str">
            <v/>
          </cell>
        </row>
        <row r="109">
          <cell r="A109">
            <v>4411990000</v>
          </cell>
          <cell r="B109" t="str">
            <v>Demás tableros de fibra de madera u otras mat. leñosas,</v>
          </cell>
          <cell r="C109" t="str">
            <v>CHILE</v>
          </cell>
          <cell r="D109">
            <v>22935</v>
          </cell>
          <cell r="E109">
            <v>44642.49</v>
          </cell>
        </row>
        <row r="110">
          <cell r="B110" t="str">
            <v xml:space="preserve"> incl. aglomerados</v>
          </cell>
          <cell r="C110" t="str">
            <v>ECUADOR</v>
          </cell>
          <cell r="D110">
            <v>3943.95</v>
          </cell>
          <cell r="E110">
            <v>5473.72</v>
          </cell>
        </row>
        <row r="111">
          <cell r="C111" t="str">
            <v>JAPON</v>
          </cell>
          <cell r="D111">
            <v>54.81</v>
          </cell>
          <cell r="E111">
            <v>767</v>
          </cell>
        </row>
        <row r="112">
          <cell r="C112" t="str">
            <v>MEXICO</v>
          </cell>
          <cell r="D112">
            <v>0.88</v>
          </cell>
          <cell r="E112">
            <v>7.08</v>
          </cell>
        </row>
        <row r="113">
          <cell r="C113" t="str">
            <v>ESTADOS UNIDOS</v>
          </cell>
          <cell r="D113">
            <v>610.75</v>
          </cell>
          <cell r="E113">
            <v>3750</v>
          </cell>
        </row>
        <row r="114">
          <cell r="B114" t="str">
            <v/>
          </cell>
          <cell r="D114">
            <v>27545.390000000003</v>
          </cell>
          <cell r="E114">
            <v>54640.29</v>
          </cell>
        </row>
        <row r="115">
          <cell r="B115" t="str">
            <v/>
          </cell>
        </row>
        <row r="116">
          <cell r="A116">
            <v>4412130000</v>
          </cell>
          <cell r="B116" t="str">
            <v xml:space="preserve">Madera contrachapada q'tenga por lo menos una hoja </v>
          </cell>
          <cell r="C116" t="str">
            <v>MEXICO</v>
          </cell>
          <cell r="D116">
            <v>1161959.7</v>
          </cell>
          <cell r="E116">
            <v>1712351.83</v>
          </cell>
        </row>
        <row r="117">
          <cell r="B117" t="str">
            <v>externa de maderas  tropicales</v>
          </cell>
        </row>
        <row r="118">
          <cell r="A118">
            <v>4412140000</v>
          </cell>
          <cell r="B118" t="str">
            <v xml:space="preserve">Demás maderas contrachap. q'tengan por lo menos,una hoja </v>
          </cell>
          <cell r="C118" t="str">
            <v>BOLIVIA</v>
          </cell>
          <cell r="D118">
            <v>7500</v>
          </cell>
          <cell r="E118">
            <v>4725.95</v>
          </cell>
        </row>
        <row r="119">
          <cell r="B119" t="str">
            <v>externa distinta de conífera</v>
          </cell>
          <cell r="C119" t="str">
            <v>CHILE</v>
          </cell>
          <cell r="D119">
            <v>25500</v>
          </cell>
          <cell r="E119">
            <v>17146.439999999999</v>
          </cell>
        </row>
        <row r="120">
          <cell r="A120" t="str">
            <v xml:space="preserve">ELABORACIÓN  </v>
          </cell>
          <cell r="B120" t="str">
            <v>:  Instituto Nacional de Recursos Naturales - INRENA-DGFFS</v>
          </cell>
          <cell r="E120" t="str">
            <v>Continúa…</v>
          </cell>
        </row>
        <row r="121">
          <cell r="C121" t="str">
            <v>COLOMBIA</v>
          </cell>
          <cell r="D121">
            <v>123930</v>
          </cell>
          <cell r="E121">
            <v>78360.75</v>
          </cell>
        </row>
        <row r="122">
          <cell r="C122" t="str">
            <v>COSTA RICA</v>
          </cell>
          <cell r="D122">
            <v>146600</v>
          </cell>
          <cell r="E122">
            <v>105869.54</v>
          </cell>
        </row>
        <row r="123">
          <cell r="C123" t="str">
            <v>REPUBLICA DOMINICANA</v>
          </cell>
          <cell r="D123">
            <v>92580</v>
          </cell>
          <cell r="E123">
            <v>74765.2</v>
          </cell>
        </row>
        <row r="124">
          <cell r="C124" t="str">
            <v>ECUADOR</v>
          </cell>
          <cell r="D124">
            <v>74550</v>
          </cell>
          <cell r="E124">
            <v>56542.99</v>
          </cell>
        </row>
        <row r="125">
          <cell r="C125" t="str">
            <v>MEXICO</v>
          </cell>
          <cell r="D125">
            <v>2597032</v>
          </cell>
          <cell r="E125">
            <v>1962488.58</v>
          </cell>
        </row>
        <row r="126">
          <cell r="C126" t="str">
            <v>PANAMA</v>
          </cell>
          <cell r="D126">
            <v>92190</v>
          </cell>
          <cell r="E126">
            <v>65852.160000000003</v>
          </cell>
        </row>
        <row r="127">
          <cell r="C127" t="str">
            <v>VENEZUELA</v>
          </cell>
          <cell r="D127">
            <v>6048364</v>
          </cell>
          <cell r="E127">
            <v>3910800.14</v>
          </cell>
        </row>
        <row r="128">
          <cell r="A128">
            <v>4412190000</v>
          </cell>
          <cell r="B128" t="str">
            <v xml:space="preserve">Demás maderas contrachapadas constituida por hojas de </v>
          </cell>
          <cell r="C128" t="str">
            <v>MEXICO</v>
          </cell>
          <cell r="D128">
            <v>2070064.38</v>
          </cell>
          <cell r="E128">
            <v>1666433.32</v>
          </cell>
        </row>
        <row r="129">
          <cell r="B129" t="str">
            <v>madera de espesor unit.&lt;=6MM.</v>
          </cell>
          <cell r="C129" t="str">
            <v>PANAMA</v>
          </cell>
          <cell r="D129">
            <v>23920</v>
          </cell>
          <cell r="E129">
            <v>18752.400000000001</v>
          </cell>
        </row>
        <row r="130">
          <cell r="C130" t="str">
            <v>VENEZUELA</v>
          </cell>
          <cell r="D130">
            <v>72570</v>
          </cell>
          <cell r="E130">
            <v>50685.4</v>
          </cell>
        </row>
        <row r="131">
          <cell r="A131">
            <v>4412220000</v>
          </cell>
          <cell r="B131" t="str">
            <v>Madera chapada que tenga por lo menos una hoja de las maderas tropical</v>
          </cell>
          <cell r="C131" t="str">
            <v>MEXICO</v>
          </cell>
          <cell r="D131">
            <v>50350</v>
          </cell>
          <cell r="E131">
            <v>75939.710000000006</v>
          </cell>
        </row>
        <row r="132">
          <cell r="B132" t="str">
            <v/>
          </cell>
          <cell r="D132">
            <v>12587110.079999998</v>
          </cell>
          <cell r="E132">
            <v>9800714.410000002</v>
          </cell>
        </row>
        <row r="133">
          <cell r="B133" t="str">
            <v/>
          </cell>
        </row>
        <row r="134">
          <cell r="A134">
            <v>4412920000</v>
          </cell>
          <cell r="B134" t="str">
            <v>Mad. estratificada simil. q'conte. por lo menos una hoja d'la mad. Tropical</v>
          </cell>
          <cell r="C134" t="str">
            <v>MEXICO</v>
          </cell>
          <cell r="D134">
            <v>40309.99</v>
          </cell>
          <cell r="E134">
            <v>51441.15</v>
          </cell>
        </row>
        <row r="135">
          <cell r="A135">
            <v>4412990000</v>
          </cell>
          <cell r="B135" t="str">
            <v>Demás madera estratificada similar</v>
          </cell>
          <cell r="C135" t="str">
            <v>BOLIVIA</v>
          </cell>
          <cell r="D135">
            <v>135.28</v>
          </cell>
          <cell r="E135">
            <v>932.14</v>
          </cell>
        </row>
        <row r="136">
          <cell r="C136" t="str">
            <v>MEXICO</v>
          </cell>
          <cell r="D136">
            <v>398678</v>
          </cell>
          <cell r="E136">
            <v>581496.44999999995</v>
          </cell>
        </row>
        <row r="137">
          <cell r="C137" t="str">
            <v>ESTADOS UNIDOS</v>
          </cell>
          <cell r="D137">
            <v>413.16</v>
          </cell>
          <cell r="E137">
            <v>632</v>
          </cell>
        </row>
        <row r="138">
          <cell r="C138" t="str">
            <v>URUGUAY</v>
          </cell>
          <cell r="D138">
            <v>52030</v>
          </cell>
          <cell r="E138">
            <v>35517.15</v>
          </cell>
        </row>
        <row r="139">
          <cell r="A139">
            <v>4413000000</v>
          </cell>
          <cell r="B139" t="str">
            <v>Madera densificada en bloques, tablas, tiras o perfiles.</v>
          </cell>
          <cell r="C139" t="str">
            <v>ESTADOS UNIDOS</v>
          </cell>
          <cell r="D139">
            <v>0.25</v>
          </cell>
          <cell r="E139">
            <v>5</v>
          </cell>
        </row>
        <row r="140">
          <cell r="B140" t="str">
            <v/>
          </cell>
          <cell r="D140">
            <v>491566.68</v>
          </cell>
          <cell r="E140">
            <v>670023.89</v>
          </cell>
        </row>
        <row r="141">
          <cell r="B141" t="str">
            <v/>
          </cell>
        </row>
        <row r="142">
          <cell r="A142">
            <v>4414000000</v>
          </cell>
          <cell r="B142" t="str">
            <v>Marcos de madera para cuadros, fotografías, espejos</v>
          </cell>
          <cell r="C142" t="str">
            <v>EMIRATOS ARABES UNIDOS</v>
          </cell>
          <cell r="D142">
            <v>42.03</v>
          </cell>
          <cell r="E142">
            <v>120</v>
          </cell>
        </row>
        <row r="143">
          <cell r="B143" t="str">
            <v>u objetos similares</v>
          </cell>
          <cell r="C143" t="str">
            <v>ARGENTINA</v>
          </cell>
          <cell r="D143">
            <v>117.85</v>
          </cell>
          <cell r="E143">
            <v>167</v>
          </cell>
        </row>
        <row r="144">
          <cell r="C144" t="str">
            <v>AUSTRIA</v>
          </cell>
          <cell r="D144">
            <v>26.36</v>
          </cell>
          <cell r="E144">
            <v>198</v>
          </cell>
        </row>
        <row r="145">
          <cell r="C145" t="str">
            <v>AUSTRALIA</v>
          </cell>
          <cell r="D145">
            <v>52.49</v>
          </cell>
          <cell r="E145">
            <v>215.6</v>
          </cell>
        </row>
        <row r="146">
          <cell r="C146" t="str">
            <v>ARUBA</v>
          </cell>
          <cell r="D146">
            <v>0.59</v>
          </cell>
          <cell r="E146">
            <v>7</v>
          </cell>
        </row>
        <row r="147">
          <cell r="C147" t="str">
            <v>CANADA</v>
          </cell>
          <cell r="D147">
            <v>72.62</v>
          </cell>
          <cell r="E147">
            <v>376.7</v>
          </cell>
        </row>
        <row r="148">
          <cell r="C148" t="str">
            <v>CHILE</v>
          </cell>
          <cell r="D148">
            <v>67.2</v>
          </cell>
          <cell r="E148">
            <v>196.8</v>
          </cell>
        </row>
        <row r="149">
          <cell r="C149" t="str">
            <v>COSTA RICA</v>
          </cell>
          <cell r="D149">
            <v>24.77</v>
          </cell>
          <cell r="E149">
            <v>86</v>
          </cell>
        </row>
        <row r="150">
          <cell r="C150" t="str">
            <v>SUIZA</v>
          </cell>
          <cell r="D150">
            <v>6.81</v>
          </cell>
          <cell r="E150">
            <v>112</v>
          </cell>
        </row>
        <row r="151">
          <cell r="C151" t="str">
            <v>ALEMANIA</v>
          </cell>
          <cell r="D151">
            <v>138.68</v>
          </cell>
          <cell r="E151">
            <v>1969.95</v>
          </cell>
        </row>
        <row r="152">
          <cell r="C152" t="str">
            <v>REPUBLICA DOMINICANA</v>
          </cell>
          <cell r="D152">
            <v>243.04</v>
          </cell>
          <cell r="E152">
            <v>834</v>
          </cell>
        </row>
        <row r="153">
          <cell r="C153" t="str">
            <v>ECUADOR</v>
          </cell>
          <cell r="D153">
            <v>258.33999999999997</v>
          </cell>
          <cell r="E153">
            <v>4158.96</v>
          </cell>
        </row>
        <row r="154">
          <cell r="C154" t="str">
            <v>ESPAYA</v>
          </cell>
          <cell r="D154">
            <v>1897.07</v>
          </cell>
          <cell r="E154">
            <v>8404.64</v>
          </cell>
        </row>
        <row r="155">
          <cell r="C155" t="str">
            <v>FRANCIA</v>
          </cell>
          <cell r="D155">
            <v>128.31</v>
          </cell>
          <cell r="E155">
            <v>288.3</v>
          </cell>
        </row>
        <row r="156">
          <cell r="C156" t="str">
            <v>REINO UNIDO</v>
          </cell>
          <cell r="D156">
            <v>25.21</v>
          </cell>
          <cell r="E156">
            <v>136.19999999999999</v>
          </cell>
        </row>
        <row r="157">
          <cell r="C157" t="str">
            <v>GUAYANA FRANCESA</v>
          </cell>
          <cell r="D157">
            <v>6.24</v>
          </cell>
          <cell r="E157">
            <v>107.52</v>
          </cell>
        </row>
        <row r="158">
          <cell r="A158" t="str">
            <v xml:space="preserve">ELABORACIÓN  </v>
          </cell>
          <cell r="B158" t="str">
            <v>:  Instituto Nacional de Recursos Naturales - INRENA-DGFFS</v>
          </cell>
          <cell r="E158" t="str">
            <v>Continúa…</v>
          </cell>
        </row>
        <row r="159">
          <cell r="C159" t="str">
            <v>GUATEMALA</v>
          </cell>
          <cell r="D159">
            <v>144.37</v>
          </cell>
          <cell r="E159">
            <v>672.99</v>
          </cell>
        </row>
        <row r="160">
          <cell r="C160" t="str">
            <v>ITALIA</v>
          </cell>
          <cell r="D160">
            <v>1461.13</v>
          </cell>
          <cell r="E160">
            <v>10459.82</v>
          </cell>
        </row>
        <row r="161">
          <cell r="C161" t="str">
            <v>JAPON</v>
          </cell>
          <cell r="D161">
            <v>24.47</v>
          </cell>
          <cell r="E161">
            <v>60</v>
          </cell>
        </row>
        <row r="162">
          <cell r="C162" t="str">
            <v>MEXICO</v>
          </cell>
          <cell r="D162">
            <v>3242.01</v>
          </cell>
          <cell r="E162">
            <v>9528.8700000000008</v>
          </cell>
        </row>
        <row r="163">
          <cell r="C163" t="str">
            <v>PANAMA</v>
          </cell>
          <cell r="D163">
            <v>1196.44</v>
          </cell>
          <cell r="E163">
            <v>4302.3999999999996</v>
          </cell>
        </row>
        <row r="164">
          <cell r="C164" t="str">
            <v>PUERTO RICO</v>
          </cell>
          <cell r="D164">
            <v>505.08</v>
          </cell>
          <cell r="E164">
            <v>1346.77</v>
          </cell>
        </row>
        <row r="165">
          <cell r="C165" t="str">
            <v>SUECIA</v>
          </cell>
          <cell r="D165">
            <v>147.66</v>
          </cell>
          <cell r="E165">
            <v>2892.86</v>
          </cell>
        </row>
        <row r="166">
          <cell r="C166" t="str">
            <v>ESTADOS UNIDOS</v>
          </cell>
          <cell r="D166">
            <v>36104.29</v>
          </cell>
          <cell r="E166">
            <v>336448.71</v>
          </cell>
        </row>
        <row r="167">
          <cell r="C167" t="str">
            <v>VENEZUELA</v>
          </cell>
          <cell r="D167">
            <v>180.24</v>
          </cell>
          <cell r="E167">
            <v>510.75</v>
          </cell>
        </row>
        <row r="168">
          <cell r="A168">
            <v>4415100000</v>
          </cell>
          <cell r="B168" t="str">
            <v>Cajones, cajas, jaulas, tambores y envases simil.</v>
          </cell>
          <cell r="C168" t="str">
            <v>ARGENTINA</v>
          </cell>
          <cell r="D168">
            <v>1705.38</v>
          </cell>
          <cell r="E168">
            <v>130.80000000000001</v>
          </cell>
        </row>
        <row r="169">
          <cell r="B169" t="str">
            <v>carretes para cables de madera.</v>
          </cell>
          <cell r="C169" t="str">
            <v>CANADA</v>
          </cell>
          <cell r="D169">
            <v>0.98</v>
          </cell>
          <cell r="E169">
            <v>132</v>
          </cell>
        </row>
        <row r="170">
          <cell r="C170" t="str">
            <v>SUIZA</v>
          </cell>
          <cell r="D170">
            <v>0.61</v>
          </cell>
          <cell r="E170">
            <v>10</v>
          </cell>
        </row>
        <row r="171">
          <cell r="C171" t="str">
            <v>ALEMANIA</v>
          </cell>
          <cell r="D171">
            <v>6.86</v>
          </cell>
          <cell r="E171">
            <v>210</v>
          </cell>
        </row>
        <row r="172">
          <cell r="C172" t="str">
            <v>ESPAYA</v>
          </cell>
          <cell r="D172">
            <v>0.6</v>
          </cell>
          <cell r="E172">
            <v>6.09</v>
          </cell>
        </row>
        <row r="173">
          <cell r="C173" t="str">
            <v>REINO UNIDO</v>
          </cell>
          <cell r="D173">
            <v>67.14</v>
          </cell>
          <cell r="E173">
            <v>1505</v>
          </cell>
        </row>
        <row r="174">
          <cell r="C174" t="str">
            <v>ITALIA</v>
          </cell>
          <cell r="D174">
            <v>4.91</v>
          </cell>
          <cell r="E174">
            <v>112.5</v>
          </cell>
        </row>
        <row r="175">
          <cell r="C175" t="str">
            <v>JAPON</v>
          </cell>
          <cell r="D175">
            <v>273.95999999999998</v>
          </cell>
          <cell r="E175">
            <v>3251.9</v>
          </cell>
        </row>
        <row r="176">
          <cell r="C176" t="str">
            <v>COREA (SUR), REPUBLICA DE</v>
          </cell>
          <cell r="D176">
            <v>0.21</v>
          </cell>
          <cell r="E176">
            <v>0.95</v>
          </cell>
        </row>
        <row r="177">
          <cell r="C177" t="str">
            <v>ESTADOS UNIDOS</v>
          </cell>
          <cell r="D177">
            <v>8491.07</v>
          </cell>
          <cell r="E177">
            <v>63507.9</v>
          </cell>
        </row>
        <row r="178">
          <cell r="A178">
            <v>4415200000</v>
          </cell>
          <cell r="B178" t="str">
            <v>Paletas, paletas caja y demás plataformas p'carga; collarines p'p</v>
          </cell>
          <cell r="C178" t="str">
            <v>ESTADOS UNIDOS</v>
          </cell>
          <cell r="D178">
            <v>812.18</v>
          </cell>
          <cell r="E178">
            <v>702</v>
          </cell>
        </row>
        <row r="179">
          <cell r="A179">
            <v>4416000000</v>
          </cell>
          <cell r="B179" t="str">
            <v xml:space="preserve">Barriles,cubas,tinas y demás manufact. d'toneleria y partes, </v>
          </cell>
          <cell r="C179" t="str">
            <v>ALEMANIA</v>
          </cell>
          <cell r="D179">
            <v>16.16</v>
          </cell>
          <cell r="E179">
            <v>254</v>
          </cell>
        </row>
        <row r="180">
          <cell r="B180" t="str">
            <v>de madera,incluido duelas.</v>
          </cell>
          <cell r="C180" t="str">
            <v>ESTADOS UNIDOS</v>
          </cell>
          <cell r="D180">
            <v>13.97</v>
          </cell>
          <cell r="E180">
            <v>50</v>
          </cell>
        </row>
        <row r="181">
          <cell r="A181">
            <v>4417001000</v>
          </cell>
          <cell r="B181" t="str">
            <v>Herramientas de madera</v>
          </cell>
          <cell r="C181" t="str">
            <v>CHILE</v>
          </cell>
          <cell r="D181">
            <v>378.04</v>
          </cell>
          <cell r="E181">
            <v>68.150000000000006</v>
          </cell>
        </row>
        <row r="182">
          <cell r="A182">
            <v>4417009000</v>
          </cell>
          <cell r="B182" t="str">
            <v>Demás mont. y mangos de herramientas, mont. y mangos de cepill</v>
          </cell>
          <cell r="C182" t="str">
            <v>ESTADOS UNIDOS</v>
          </cell>
          <cell r="D182">
            <v>0.97</v>
          </cell>
          <cell r="E182">
            <v>19.829999999999998</v>
          </cell>
        </row>
        <row r="183">
          <cell r="A183">
            <v>4418100000</v>
          </cell>
          <cell r="B183" t="str">
            <v>Ventanas, contraventanas, y sus marcos y contramarcos, de madera</v>
          </cell>
          <cell r="C183" t="str">
            <v>ESTADOS UNIDOS</v>
          </cell>
          <cell r="D183">
            <v>1243.49</v>
          </cell>
          <cell r="E183">
            <v>3405</v>
          </cell>
        </row>
        <row r="184">
          <cell r="A184">
            <v>4418200000</v>
          </cell>
          <cell r="B184" t="str">
            <v>Puertas y sus marcos, contramarcos y umbrales, de madera</v>
          </cell>
          <cell r="C184" t="str">
            <v>BELGICA</v>
          </cell>
          <cell r="D184">
            <v>468</v>
          </cell>
          <cell r="E184">
            <v>1630.9</v>
          </cell>
        </row>
        <row r="185">
          <cell r="C185" t="str">
            <v>ALEMANIA</v>
          </cell>
          <cell r="D185">
            <v>345.82</v>
          </cell>
          <cell r="E185">
            <v>670</v>
          </cell>
        </row>
        <row r="186">
          <cell r="C186" t="str">
            <v>REPUBLICA DOMINICANA</v>
          </cell>
          <cell r="D186">
            <v>46.35</v>
          </cell>
          <cell r="E186">
            <v>108</v>
          </cell>
        </row>
        <row r="187">
          <cell r="C187" t="str">
            <v>ESPAYA</v>
          </cell>
          <cell r="D187">
            <v>396.31</v>
          </cell>
          <cell r="E187">
            <v>450</v>
          </cell>
        </row>
        <row r="188">
          <cell r="C188" t="str">
            <v>ITALIA</v>
          </cell>
          <cell r="D188">
            <v>10008.65</v>
          </cell>
          <cell r="E188">
            <v>13160</v>
          </cell>
        </row>
        <row r="189">
          <cell r="C189" t="str">
            <v>JAPON</v>
          </cell>
          <cell r="D189">
            <v>8461.4</v>
          </cell>
          <cell r="E189">
            <v>47541.26</v>
          </cell>
        </row>
        <row r="190">
          <cell r="C190" t="str">
            <v>MEXICO</v>
          </cell>
          <cell r="D190">
            <v>2268.85</v>
          </cell>
          <cell r="E190">
            <v>4268</v>
          </cell>
        </row>
        <row r="191">
          <cell r="C191" t="str">
            <v>ESTADOS UNIDOS</v>
          </cell>
          <cell r="D191">
            <v>2166452.4</v>
          </cell>
          <cell r="E191">
            <v>2616932.44</v>
          </cell>
        </row>
        <row r="192">
          <cell r="A192">
            <v>4418300000</v>
          </cell>
          <cell r="B192" t="str">
            <v>Tableros para parques, de madera</v>
          </cell>
          <cell r="C192" t="str">
            <v>JAPON</v>
          </cell>
          <cell r="D192">
            <v>255.63</v>
          </cell>
          <cell r="E192">
            <v>630</v>
          </cell>
        </row>
        <row r="193">
          <cell r="C193" t="str">
            <v>MEXICO</v>
          </cell>
          <cell r="D193">
            <v>6532.26</v>
          </cell>
          <cell r="E193">
            <v>4988.8</v>
          </cell>
        </row>
        <row r="194">
          <cell r="C194" t="str">
            <v>ESTADOS UNIDOS</v>
          </cell>
          <cell r="D194">
            <v>747.56</v>
          </cell>
          <cell r="E194">
            <v>1625</v>
          </cell>
        </row>
        <row r="195">
          <cell r="A195">
            <v>4418500000</v>
          </cell>
          <cell r="B195" t="str">
            <v>Tablillas para cubierta de tejados o fachadas ("shingles" y "shak</v>
          </cell>
          <cell r="C195" t="str">
            <v>JAPON</v>
          </cell>
          <cell r="D195">
            <v>3349.36</v>
          </cell>
          <cell r="E195">
            <v>5328.99</v>
          </cell>
        </row>
        <row r="196">
          <cell r="C196" t="str">
            <v>ESTADOS UNIDOS</v>
          </cell>
          <cell r="D196">
            <v>1164</v>
          </cell>
          <cell r="E196">
            <v>1563.2</v>
          </cell>
        </row>
        <row r="197">
          <cell r="A197" t="str">
            <v xml:space="preserve">ELABORACIÓN  </v>
          </cell>
          <cell r="B197" t="str">
            <v>:  Instituto Nacional de Recursos Naturales - INRENA-DGFFS</v>
          </cell>
          <cell r="E197" t="str">
            <v>Continúa…</v>
          </cell>
        </row>
        <row r="198">
          <cell r="A198">
            <v>4418909000</v>
          </cell>
          <cell r="B198" t="str">
            <v>Demás obras y piezas de carpintería para construcciones, de madera</v>
          </cell>
          <cell r="C198" t="str">
            <v>CHILE</v>
          </cell>
          <cell r="D198">
            <v>66850</v>
          </cell>
          <cell r="E198">
            <v>43680</v>
          </cell>
        </row>
        <row r="199">
          <cell r="C199" t="str">
            <v>ALEMANIA</v>
          </cell>
          <cell r="D199">
            <v>87.43</v>
          </cell>
          <cell r="E199">
            <v>55</v>
          </cell>
        </row>
        <row r="200">
          <cell r="C200" t="str">
            <v>REINO UNIDO</v>
          </cell>
          <cell r="D200">
            <v>20.21</v>
          </cell>
          <cell r="E200">
            <v>40</v>
          </cell>
        </row>
        <row r="201">
          <cell r="C201" t="str">
            <v>ITALIA</v>
          </cell>
          <cell r="D201">
            <v>11.38</v>
          </cell>
          <cell r="E201">
            <v>28</v>
          </cell>
        </row>
        <row r="202">
          <cell r="C202" t="str">
            <v>JAPON</v>
          </cell>
          <cell r="D202">
            <v>390.96</v>
          </cell>
          <cell r="E202">
            <v>2606.65</v>
          </cell>
        </row>
        <row r="203">
          <cell r="C203" t="str">
            <v>COREA (SUR), REPUBLICA DE</v>
          </cell>
          <cell r="D203">
            <v>50870</v>
          </cell>
          <cell r="E203">
            <v>26546.95</v>
          </cell>
        </row>
        <row r="204">
          <cell r="C204" t="str">
            <v>ESTADOS UNIDOS</v>
          </cell>
          <cell r="D204">
            <v>156292.01999999999</v>
          </cell>
          <cell r="E204">
            <v>108442.6</v>
          </cell>
        </row>
        <row r="205">
          <cell r="A205">
            <v>4419000000</v>
          </cell>
          <cell r="B205" t="str">
            <v>Artículos de mesa o de cocina, de madera</v>
          </cell>
          <cell r="C205" t="str">
            <v>ARGENTINA</v>
          </cell>
          <cell r="D205">
            <v>167.67</v>
          </cell>
          <cell r="E205">
            <v>272.3</v>
          </cell>
        </row>
        <row r="206">
          <cell r="C206" t="str">
            <v>AUSTRALIA</v>
          </cell>
          <cell r="D206">
            <v>0</v>
          </cell>
          <cell r="E206">
            <v>1</v>
          </cell>
        </row>
        <row r="207">
          <cell r="C207" t="str">
            <v>ARUBA</v>
          </cell>
          <cell r="D207">
            <v>23.07</v>
          </cell>
          <cell r="E207">
            <v>92.5</v>
          </cell>
        </row>
        <row r="208">
          <cell r="C208" t="str">
            <v>BARBADOS</v>
          </cell>
          <cell r="D208">
            <v>115.78</v>
          </cell>
          <cell r="E208">
            <v>525</v>
          </cell>
        </row>
        <row r="209">
          <cell r="C209" t="str">
            <v>BRASIL</v>
          </cell>
          <cell r="D209">
            <v>16.59</v>
          </cell>
          <cell r="E209">
            <v>148</v>
          </cell>
        </row>
        <row r="210">
          <cell r="C210" t="str">
            <v>CANADA</v>
          </cell>
          <cell r="D210">
            <v>24.19</v>
          </cell>
          <cell r="E210">
            <v>266.5</v>
          </cell>
        </row>
        <row r="211">
          <cell r="C211" t="str">
            <v>CHILE</v>
          </cell>
          <cell r="D211">
            <v>249.91</v>
          </cell>
          <cell r="E211">
            <v>1902.69</v>
          </cell>
        </row>
        <row r="212">
          <cell r="C212" t="str">
            <v>COLOMBIA</v>
          </cell>
          <cell r="D212">
            <v>1153.6600000000001</v>
          </cell>
          <cell r="E212">
            <v>11718.92</v>
          </cell>
        </row>
        <row r="213">
          <cell r="C213" t="str">
            <v>ALEMANIA</v>
          </cell>
          <cell r="D213">
            <v>392.37</v>
          </cell>
          <cell r="E213">
            <v>4091.73</v>
          </cell>
        </row>
        <row r="214">
          <cell r="C214" t="str">
            <v>REPUBLICA DOMINICANA</v>
          </cell>
          <cell r="D214">
            <v>1525</v>
          </cell>
          <cell r="E214">
            <v>3180.7</v>
          </cell>
        </row>
        <row r="215">
          <cell r="C215" t="str">
            <v>ESPAYA</v>
          </cell>
          <cell r="D215">
            <v>1305.0899999999999</v>
          </cell>
          <cell r="E215">
            <v>8490.83</v>
          </cell>
        </row>
        <row r="216">
          <cell r="C216" t="str">
            <v>FRANCIA</v>
          </cell>
          <cell r="D216">
            <v>1257.02</v>
          </cell>
          <cell r="E216">
            <v>8076.55</v>
          </cell>
        </row>
        <row r="217">
          <cell r="C217" t="str">
            <v>REINO UNIDO</v>
          </cell>
          <cell r="D217">
            <v>352.33</v>
          </cell>
          <cell r="E217">
            <v>2793.25</v>
          </cell>
        </row>
        <row r="218">
          <cell r="C218" t="str">
            <v>GUAYANA FRANCESA</v>
          </cell>
          <cell r="D218">
            <v>1.72</v>
          </cell>
          <cell r="E218">
            <v>42.66</v>
          </cell>
        </row>
        <row r="219">
          <cell r="C219" t="str">
            <v>GUATEMALA</v>
          </cell>
          <cell r="D219">
            <v>73.8</v>
          </cell>
          <cell r="E219">
            <v>1190.2</v>
          </cell>
        </row>
        <row r="220">
          <cell r="C220" t="str">
            <v>HUNGRIA</v>
          </cell>
          <cell r="D220">
            <v>10.9</v>
          </cell>
          <cell r="E220">
            <v>48</v>
          </cell>
        </row>
        <row r="221">
          <cell r="C221" t="str">
            <v>ITALIA</v>
          </cell>
          <cell r="D221">
            <v>409.55</v>
          </cell>
          <cell r="E221">
            <v>2711.47</v>
          </cell>
        </row>
        <row r="222">
          <cell r="C222" t="str">
            <v>JAPON</v>
          </cell>
          <cell r="D222">
            <v>0.82</v>
          </cell>
          <cell r="E222">
            <v>2</v>
          </cell>
        </row>
        <row r="223">
          <cell r="C223" t="str">
            <v>COREA (SUR), REPUBLICA DE</v>
          </cell>
          <cell r="D223">
            <v>24.97</v>
          </cell>
          <cell r="E223">
            <v>276</v>
          </cell>
        </row>
        <row r="224">
          <cell r="C224" t="str">
            <v>MEXICO</v>
          </cell>
          <cell r="D224">
            <v>128.47</v>
          </cell>
          <cell r="E224">
            <v>455.9</v>
          </cell>
        </row>
        <row r="225">
          <cell r="C225" t="str">
            <v>PAISES BAJOS</v>
          </cell>
          <cell r="D225">
            <v>3.67</v>
          </cell>
          <cell r="E225">
            <v>55</v>
          </cell>
        </row>
        <row r="226">
          <cell r="C226" t="str">
            <v>NORUEGA</v>
          </cell>
          <cell r="D226">
            <v>0.52</v>
          </cell>
          <cell r="E226">
            <v>9.6</v>
          </cell>
        </row>
        <row r="227">
          <cell r="C227" t="str">
            <v>PANAMA</v>
          </cell>
          <cell r="D227">
            <v>343.8</v>
          </cell>
          <cell r="E227">
            <v>3345.04</v>
          </cell>
        </row>
        <row r="228">
          <cell r="C228" t="str">
            <v>FILIPINAS</v>
          </cell>
          <cell r="D228">
            <v>65.16</v>
          </cell>
          <cell r="E228">
            <v>240</v>
          </cell>
        </row>
        <row r="229">
          <cell r="C229" t="str">
            <v>PUERTO RICO</v>
          </cell>
          <cell r="D229">
            <v>212.11</v>
          </cell>
          <cell r="E229">
            <v>1402.39</v>
          </cell>
        </row>
        <row r="230">
          <cell r="C230" t="str">
            <v>ARABIA SAUDITA</v>
          </cell>
          <cell r="D230">
            <v>69.239999999999995</v>
          </cell>
          <cell r="E230">
            <v>439.95</v>
          </cell>
        </row>
        <row r="231">
          <cell r="C231" t="str">
            <v>TAIWAN (FORMOSA)</v>
          </cell>
          <cell r="D231">
            <v>77.150000000000006</v>
          </cell>
          <cell r="E231">
            <v>397.5</v>
          </cell>
        </row>
        <row r="232">
          <cell r="C232" t="str">
            <v>ESTADOS UNIDOS</v>
          </cell>
          <cell r="D232">
            <v>21423.61</v>
          </cell>
          <cell r="E232">
            <v>140644.37</v>
          </cell>
        </row>
        <row r="233">
          <cell r="C233" t="str">
            <v>URUGUAY</v>
          </cell>
          <cell r="D233">
            <v>12</v>
          </cell>
          <cell r="E233">
            <v>29.6</v>
          </cell>
        </row>
        <row r="234">
          <cell r="C234" t="str">
            <v>VENEZUELA</v>
          </cell>
          <cell r="D234">
            <v>1620.57</v>
          </cell>
          <cell r="E234">
            <v>4224</v>
          </cell>
        </row>
        <row r="235">
          <cell r="A235" t="str">
            <v xml:space="preserve">ELABORACIÓN  </v>
          </cell>
          <cell r="B235" t="str">
            <v>:  Instituto Nacional de Recursos Naturales - INRENA-DGFFS</v>
          </cell>
          <cell r="E235" t="str">
            <v>Continúa…</v>
          </cell>
        </row>
        <row r="236">
          <cell r="A236">
            <v>4420100000</v>
          </cell>
          <cell r="B236" t="str">
            <v>Estatuillas y demás objetos de adorno, de madera</v>
          </cell>
          <cell r="C236" t="str">
            <v>EMIRATOS ARABES UNIDOS</v>
          </cell>
          <cell r="D236">
            <v>6.78</v>
          </cell>
          <cell r="E236">
            <v>35</v>
          </cell>
        </row>
        <row r="237">
          <cell r="C237" t="str">
            <v>ARGENTINA</v>
          </cell>
          <cell r="D237">
            <v>237.43</v>
          </cell>
          <cell r="E237">
            <v>397.96</v>
          </cell>
        </row>
        <row r="238">
          <cell r="C238" t="str">
            <v>AUSTRALIA</v>
          </cell>
          <cell r="D238">
            <v>5.21</v>
          </cell>
          <cell r="E238">
            <v>90.25</v>
          </cell>
        </row>
        <row r="239">
          <cell r="C239" t="str">
            <v>ARUBA</v>
          </cell>
          <cell r="D239">
            <v>88.87</v>
          </cell>
          <cell r="E239">
            <v>199.7</v>
          </cell>
        </row>
        <row r="240">
          <cell r="C240" t="str">
            <v>BELGICA</v>
          </cell>
          <cell r="D240">
            <v>50.19</v>
          </cell>
          <cell r="E240">
            <v>308.10000000000002</v>
          </cell>
        </row>
        <row r="241">
          <cell r="C241" t="str">
            <v>BRASIL</v>
          </cell>
          <cell r="D241">
            <v>7.63</v>
          </cell>
          <cell r="E241">
            <v>58.5</v>
          </cell>
        </row>
        <row r="242">
          <cell r="C242" t="str">
            <v>CANADA</v>
          </cell>
          <cell r="D242">
            <v>180.4</v>
          </cell>
          <cell r="E242">
            <v>1734.95</v>
          </cell>
        </row>
        <row r="243">
          <cell r="C243" t="str">
            <v>CHILE</v>
          </cell>
          <cell r="D243">
            <v>54.1</v>
          </cell>
          <cell r="E243">
            <v>526.51</v>
          </cell>
        </row>
        <row r="244">
          <cell r="C244" t="str">
            <v>COLOMBIA</v>
          </cell>
          <cell r="D244">
            <v>11.92</v>
          </cell>
          <cell r="E244">
            <v>61.2</v>
          </cell>
        </row>
        <row r="245">
          <cell r="C245" t="str">
            <v>COSTA RICA</v>
          </cell>
          <cell r="D245">
            <v>29.99</v>
          </cell>
          <cell r="E245">
            <v>44.5</v>
          </cell>
        </row>
        <row r="246">
          <cell r="C246" t="str">
            <v>SUIZA</v>
          </cell>
          <cell r="D246">
            <v>93.28</v>
          </cell>
          <cell r="E246">
            <v>1690.8</v>
          </cell>
        </row>
        <row r="247">
          <cell r="C247" t="str">
            <v>ALEMANIA</v>
          </cell>
          <cell r="D247">
            <v>1673.69</v>
          </cell>
          <cell r="E247">
            <v>21508.23</v>
          </cell>
        </row>
        <row r="248">
          <cell r="C248" t="str">
            <v>DINAMARCA</v>
          </cell>
          <cell r="D248">
            <v>16.829999999999998</v>
          </cell>
          <cell r="E248">
            <v>37.5</v>
          </cell>
        </row>
        <row r="249">
          <cell r="C249" t="str">
            <v>REPUBLICA DOMINICANA</v>
          </cell>
          <cell r="D249">
            <v>783.81</v>
          </cell>
          <cell r="E249">
            <v>1947.27</v>
          </cell>
        </row>
        <row r="250">
          <cell r="C250" t="str">
            <v>ECUADOR</v>
          </cell>
          <cell r="D250">
            <v>146.36000000000001</v>
          </cell>
          <cell r="E250">
            <v>2713.5</v>
          </cell>
        </row>
        <row r="251">
          <cell r="C251" t="str">
            <v>ESPAYA</v>
          </cell>
          <cell r="D251">
            <v>1342.58</v>
          </cell>
          <cell r="E251">
            <v>6305.92</v>
          </cell>
        </row>
        <row r="252">
          <cell r="C252" t="str">
            <v>FRANCIA</v>
          </cell>
          <cell r="D252">
            <v>1459.73</v>
          </cell>
          <cell r="E252">
            <v>9291.5300000000007</v>
          </cell>
        </row>
        <row r="253">
          <cell r="C253" t="str">
            <v>REINO UNIDO</v>
          </cell>
          <cell r="D253">
            <v>100.36</v>
          </cell>
          <cell r="E253">
            <v>1916.82</v>
          </cell>
        </row>
        <row r="254">
          <cell r="C254" t="str">
            <v>GUAYANA FRANCESA</v>
          </cell>
          <cell r="D254">
            <v>18.61</v>
          </cell>
          <cell r="E254">
            <v>152.94999999999999</v>
          </cell>
        </row>
        <row r="255">
          <cell r="C255" t="str">
            <v>GRECIA</v>
          </cell>
          <cell r="D255">
            <v>4.04</v>
          </cell>
          <cell r="E255">
            <v>15</v>
          </cell>
        </row>
        <row r="256">
          <cell r="C256" t="str">
            <v>GUATEMALA</v>
          </cell>
          <cell r="D256">
            <v>139.15</v>
          </cell>
          <cell r="E256">
            <v>514.23</v>
          </cell>
        </row>
        <row r="257">
          <cell r="C257" t="str">
            <v>HUNGRIA</v>
          </cell>
          <cell r="D257">
            <v>49.1</v>
          </cell>
          <cell r="E257">
            <v>210.6</v>
          </cell>
        </row>
        <row r="258">
          <cell r="C258" t="str">
            <v>ISRAEL</v>
          </cell>
          <cell r="D258">
            <v>0.08</v>
          </cell>
          <cell r="E258">
            <v>1</v>
          </cell>
        </row>
        <row r="259">
          <cell r="C259" t="str">
            <v>ITALIA</v>
          </cell>
          <cell r="D259">
            <v>7183.7</v>
          </cell>
          <cell r="E259">
            <v>55161.34</v>
          </cell>
        </row>
        <row r="260">
          <cell r="C260" t="str">
            <v>JAPON</v>
          </cell>
          <cell r="D260">
            <v>201.22</v>
          </cell>
          <cell r="E260">
            <v>2078.65</v>
          </cell>
        </row>
        <row r="261">
          <cell r="C261" t="str">
            <v>COREA (SUR), REPUBLICA DE</v>
          </cell>
          <cell r="D261">
            <v>214.33</v>
          </cell>
          <cell r="E261">
            <v>3203.71</v>
          </cell>
        </row>
        <row r="262">
          <cell r="C262" t="str">
            <v>LUXEMBURGO</v>
          </cell>
          <cell r="D262">
            <v>10.65</v>
          </cell>
          <cell r="E262">
            <v>146.75</v>
          </cell>
        </row>
        <row r="263">
          <cell r="C263" t="str">
            <v>MEXICO</v>
          </cell>
          <cell r="D263">
            <v>375.62</v>
          </cell>
          <cell r="E263">
            <v>854.1</v>
          </cell>
        </row>
        <row r="264">
          <cell r="C264" t="str">
            <v>PAISES BAJOS</v>
          </cell>
          <cell r="D264">
            <v>43.73</v>
          </cell>
          <cell r="E264">
            <v>722.27</v>
          </cell>
        </row>
        <row r="265">
          <cell r="C265" t="str">
            <v>NORUEGA</v>
          </cell>
          <cell r="D265">
            <v>0.18</v>
          </cell>
          <cell r="E265">
            <v>1</v>
          </cell>
        </row>
        <row r="266">
          <cell r="C266" t="str">
            <v>PANAMA</v>
          </cell>
          <cell r="D266">
            <v>162.06</v>
          </cell>
          <cell r="E266">
            <v>1157.8399999999999</v>
          </cell>
        </row>
        <row r="267">
          <cell r="C267" t="str">
            <v>FILIPINAS</v>
          </cell>
          <cell r="D267">
            <v>0.21</v>
          </cell>
          <cell r="E267">
            <v>6.5</v>
          </cell>
        </row>
        <row r="268">
          <cell r="C268" t="str">
            <v>PUERTO RICO</v>
          </cell>
          <cell r="D268">
            <v>186.26</v>
          </cell>
          <cell r="E268">
            <v>1023.15</v>
          </cell>
        </row>
        <row r="269">
          <cell r="C269" t="str">
            <v>RUMANIA</v>
          </cell>
          <cell r="D269">
            <v>2.36</v>
          </cell>
          <cell r="E269">
            <v>9</v>
          </cell>
        </row>
        <row r="270">
          <cell r="C270" t="str">
            <v>ARABIA SAUDITA</v>
          </cell>
          <cell r="D270">
            <v>82.04</v>
          </cell>
          <cell r="E270">
            <v>452.4</v>
          </cell>
        </row>
        <row r="271">
          <cell r="C271" t="str">
            <v>SUECIA</v>
          </cell>
          <cell r="D271">
            <v>20.53</v>
          </cell>
          <cell r="E271">
            <v>35.799999999999997</v>
          </cell>
        </row>
        <row r="272">
          <cell r="C272" t="str">
            <v>TAIWAN (FORMOSA)</v>
          </cell>
          <cell r="D272">
            <v>72.2</v>
          </cell>
          <cell r="E272">
            <v>372</v>
          </cell>
        </row>
        <row r="273">
          <cell r="A273" t="str">
            <v xml:space="preserve">ELABORACIÓN  </v>
          </cell>
          <cell r="B273" t="str">
            <v>:  Instituto Nacional de Recursos Naturales - INRENA-DGFFS</v>
          </cell>
          <cell r="E273" t="str">
            <v>Continúa…</v>
          </cell>
        </row>
        <row r="274">
          <cell r="C274" t="str">
            <v>UCRANIA</v>
          </cell>
          <cell r="D274">
            <v>0.96</v>
          </cell>
          <cell r="E274">
            <v>35</v>
          </cell>
        </row>
        <row r="275">
          <cell r="C275" t="str">
            <v>ESTADOS UNIDOS</v>
          </cell>
          <cell r="D275">
            <v>19177.14</v>
          </cell>
          <cell r="E275">
            <v>184299.76</v>
          </cell>
        </row>
        <row r="276">
          <cell r="C276" t="str">
            <v>URUGUAY</v>
          </cell>
          <cell r="D276">
            <v>21.22</v>
          </cell>
          <cell r="E276">
            <v>65</v>
          </cell>
        </row>
        <row r="277">
          <cell r="C277" t="str">
            <v>VENEZUELA</v>
          </cell>
          <cell r="D277">
            <v>647.44000000000005</v>
          </cell>
          <cell r="E277">
            <v>1706.45</v>
          </cell>
        </row>
        <row r="278">
          <cell r="A278">
            <v>4420900000</v>
          </cell>
          <cell r="B278" t="str">
            <v xml:space="preserve">Demás marquetería, cofrecillos o estuches p'joyeria u orfebre. </v>
          </cell>
          <cell r="C278" t="str">
            <v>ARGENTINA</v>
          </cell>
          <cell r="D278">
            <v>154.76</v>
          </cell>
          <cell r="E278">
            <v>215</v>
          </cell>
        </row>
        <row r="279">
          <cell r="B279" t="str">
            <v>y manufactura similar de madera</v>
          </cell>
          <cell r="C279" t="str">
            <v>AUSTRALIA</v>
          </cell>
          <cell r="D279">
            <v>5.07</v>
          </cell>
          <cell r="E279">
            <v>60.37</v>
          </cell>
        </row>
        <row r="280">
          <cell r="C280" t="str">
            <v>ARUBA</v>
          </cell>
          <cell r="D280">
            <v>2.65</v>
          </cell>
          <cell r="E280">
            <v>10</v>
          </cell>
        </row>
        <row r="281">
          <cell r="C281" t="str">
            <v>BARBADOS</v>
          </cell>
          <cell r="D281">
            <v>10.77</v>
          </cell>
          <cell r="E281">
            <v>50</v>
          </cell>
        </row>
        <row r="282">
          <cell r="C282" t="str">
            <v>BELGICA</v>
          </cell>
          <cell r="D282">
            <v>3.7</v>
          </cell>
          <cell r="E282">
            <v>68.459999999999994</v>
          </cell>
        </row>
        <row r="283">
          <cell r="C283" t="str">
            <v>BRASIL</v>
          </cell>
          <cell r="D283">
            <v>181.46</v>
          </cell>
          <cell r="E283">
            <v>1604.8</v>
          </cell>
        </row>
        <row r="284">
          <cell r="C284" t="str">
            <v>CANADA</v>
          </cell>
          <cell r="D284">
            <v>124.31</v>
          </cell>
          <cell r="E284">
            <v>581.32000000000005</v>
          </cell>
        </row>
        <row r="285">
          <cell r="C285" t="str">
            <v>CHILE</v>
          </cell>
          <cell r="D285">
            <v>216.92</v>
          </cell>
          <cell r="E285">
            <v>628.5</v>
          </cell>
        </row>
        <row r="286">
          <cell r="C286" t="str">
            <v>COLOMBIA</v>
          </cell>
          <cell r="D286">
            <v>464.49</v>
          </cell>
          <cell r="E286">
            <v>2094.6</v>
          </cell>
        </row>
        <row r="287">
          <cell r="C287" t="str">
            <v>ALEMANIA</v>
          </cell>
          <cell r="D287">
            <v>516.01</v>
          </cell>
          <cell r="E287">
            <v>5635.8</v>
          </cell>
        </row>
        <row r="288">
          <cell r="C288" t="str">
            <v>REPUBLICA DOMINICANA</v>
          </cell>
          <cell r="D288">
            <v>235.71</v>
          </cell>
          <cell r="E288">
            <v>629.27</v>
          </cell>
        </row>
        <row r="289">
          <cell r="C289" t="str">
            <v>ESPAYA</v>
          </cell>
          <cell r="D289">
            <v>1120.71</v>
          </cell>
          <cell r="E289">
            <v>4020.23</v>
          </cell>
        </row>
        <row r="290">
          <cell r="C290" t="str">
            <v>FRANCIA</v>
          </cell>
          <cell r="D290">
            <v>2972.28</v>
          </cell>
          <cell r="E290">
            <v>17148.5</v>
          </cell>
        </row>
        <row r="291">
          <cell r="C291" t="str">
            <v>REINO UNIDO</v>
          </cell>
          <cell r="D291">
            <v>239.22</v>
          </cell>
          <cell r="E291">
            <v>2442.8000000000002</v>
          </cell>
        </row>
        <row r="292">
          <cell r="C292" t="str">
            <v>GRECIA</v>
          </cell>
          <cell r="D292">
            <v>9.74</v>
          </cell>
          <cell r="E292">
            <v>72</v>
          </cell>
        </row>
        <row r="293">
          <cell r="C293" t="str">
            <v>GUATEMALA</v>
          </cell>
          <cell r="D293">
            <v>96.31</v>
          </cell>
          <cell r="E293">
            <v>871.34</v>
          </cell>
        </row>
        <row r="294">
          <cell r="C294" t="str">
            <v>HONDURAS</v>
          </cell>
          <cell r="D294">
            <v>175.4</v>
          </cell>
          <cell r="E294">
            <v>239.24</v>
          </cell>
        </row>
        <row r="295">
          <cell r="C295" t="str">
            <v>HUNGRIA</v>
          </cell>
          <cell r="D295">
            <v>32.83</v>
          </cell>
          <cell r="E295">
            <v>138</v>
          </cell>
        </row>
        <row r="296">
          <cell r="C296" t="str">
            <v>ITALIA</v>
          </cell>
          <cell r="D296">
            <v>3076.91</v>
          </cell>
          <cell r="E296">
            <v>9145.59</v>
          </cell>
        </row>
        <row r="297">
          <cell r="C297" t="str">
            <v>JAPON</v>
          </cell>
          <cell r="D297">
            <v>998</v>
          </cell>
          <cell r="E297">
            <v>10909.15</v>
          </cell>
        </row>
        <row r="298">
          <cell r="C298" t="str">
            <v>COREA (SUR), REPUBLICA DE</v>
          </cell>
          <cell r="D298">
            <v>1.0900000000000001</v>
          </cell>
          <cell r="E298">
            <v>4.93</v>
          </cell>
        </row>
        <row r="299">
          <cell r="C299" t="str">
            <v>MALTA</v>
          </cell>
          <cell r="D299">
            <v>34.369999999999997</v>
          </cell>
          <cell r="E299">
            <v>246</v>
          </cell>
        </row>
        <row r="300">
          <cell r="C300" t="str">
            <v>MEXICO</v>
          </cell>
          <cell r="D300">
            <v>275.33999999999997</v>
          </cell>
          <cell r="E300">
            <v>317</v>
          </cell>
        </row>
        <row r="301">
          <cell r="C301" t="str">
            <v>PANAMA</v>
          </cell>
          <cell r="D301">
            <v>53.54</v>
          </cell>
          <cell r="E301">
            <v>640.79999999999995</v>
          </cell>
        </row>
        <row r="302">
          <cell r="C302" t="str">
            <v>PUERTO RICO</v>
          </cell>
          <cell r="D302">
            <v>319.45</v>
          </cell>
          <cell r="E302">
            <v>2823.51</v>
          </cell>
        </row>
        <row r="303">
          <cell r="C303" t="str">
            <v>ARABIA SAUDITA</v>
          </cell>
          <cell r="D303">
            <v>83.87</v>
          </cell>
          <cell r="E303">
            <v>468.45</v>
          </cell>
        </row>
        <row r="304">
          <cell r="C304" t="str">
            <v>UCRANIA</v>
          </cell>
          <cell r="D304">
            <v>0.34</v>
          </cell>
          <cell r="E304">
            <v>12.5</v>
          </cell>
        </row>
        <row r="305">
          <cell r="C305" t="str">
            <v>ESTADOS UNIDOS</v>
          </cell>
          <cell r="D305">
            <v>31946.43</v>
          </cell>
          <cell r="E305">
            <v>186555</v>
          </cell>
        </row>
        <row r="306">
          <cell r="C306" t="str">
            <v>VENEZUELA</v>
          </cell>
          <cell r="D306">
            <v>613.89</v>
          </cell>
          <cell r="E306">
            <v>2127.65</v>
          </cell>
        </row>
        <row r="307">
          <cell r="A307">
            <v>4421100000</v>
          </cell>
          <cell r="B307" t="str">
            <v>Perchas para prendas de vestir, de madera</v>
          </cell>
          <cell r="C307" t="str">
            <v>CANADA</v>
          </cell>
          <cell r="D307">
            <v>12.56</v>
          </cell>
          <cell r="E307">
            <v>30</v>
          </cell>
        </row>
        <row r="308">
          <cell r="C308" t="str">
            <v>ALEMANIA</v>
          </cell>
          <cell r="D308">
            <v>15.27</v>
          </cell>
          <cell r="E308">
            <v>240</v>
          </cell>
        </row>
        <row r="309">
          <cell r="C309" t="str">
            <v>REPUBLICA DOMINICANA</v>
          </cell>
          <cell r="D309">
            <v>148.08000000000001</v>
          </cell>
          <cell r="E309">
            <v>410</v>
          </cell>
        </row>
        <row r="310">
          <cell r="C310" t="str">
            <v>ITALIA</v>
          </cell>
          <cell r="D310">
            <v>45.99</v>
          </cell>
          <cell r="E310">
            <v>86.4</v>
          </cell>
        </row>
        <row r="311">
          <cell r="C311" t="str">
            <v>PUERTO RICO</v>
          </cell>
          <cell r="D311">
            <v>2.68</v>
          </cell>
          <cell r="E311">
            <v>10</v>
          </cell>
        </row>
        <row r="312">
          <cell r="C312" t="str">
            <v>ESTADOS UNIDOS</v>
          </cell>
          <cell r="D312">
            <v>376.26</v>
          </cell>
          <cell r="E312">
            <v>3942.4</v>
          </cell>
        </row>
        <row r="313">
          <cell r="A313" t="str">
            <v xml:space="preserve">ELABORACIÓN  </v>
          </cell>
          <cell r="B313" t="str">
            <v>:  Instituto Nacional de Recursos Naturales - INRENA-DGFFS</v>
          </cell>
          <cell r="E313" t="str">
            <v>Continúa…</v>
          </cell>
        </row>
        <row r="314">
          <cell r="A314">
            <v>4421901000</v>
          </cell>
          <cell r="B314" t="str">
            <v>Canillas, carretes, p'hilatura o tejido y p' hilo de coser, y art siml d´madera</v>
          </cell>
          <cell r="C314" t="str">
            <v>COLOMBIA</v>
          </cell>
          <cell r="D314">
            <v>18320</v>
          </cell>
          <cell r="E314">
            <v>9360</v>
          </cell>
        </row>
        <row r="315">
          <cell r="C315" t="str">
            <v>ESTADOS UNIDOS</v>
          </cell>
          <cell r="D315">
            <v>1.81</v>
          </cell>
          <cell r="E315">
            <v>37.14</v>
          </cell>
        </row>
        <row r="316">
          <cell r="A316">
            <v>4421902000</v>
          </cell>
          <cell r="B316" t="str">
            <v>Palillos de diente, de madera</v>
          </cell>
          <cell r="C316" t="str">
            <v>CHILE</v>
          </cell>
          <cell r="D316">
            <v>7.31</v>
          </cell>
          <cell r="E316">
            <v>67.5</v>
          </cell>
        </row>
        <row r="317">
          <cell r="C317" t="str">
            <v>JAPON</v>
          </cell>
          <cell r="D317">
            <v>6.27</v>
          </cell>
          <cell r="E317">
            <v>135</v>
          </cell>
        </row>
        <row r="318">
          <cell r="C318" t="str">
            <v>COREA (SUR), REPUBLICA DE</v>
          </cell>
          <cell r="D318">
            <v>0.27</v>
          </cell>
          <cell r="E318">
            <v>1.22</v>
          </cell>
        </row>
        <row r="319">
          <cell r="C319" t="str">
            <v>PUERTO RICO</v>
          </cell>
          <cell r="D319">
            <v>0.61</v>
          </cell>
          <cell r="E319">
            <v>3.36</v>
          </cell>
        </row>
        <row r="320">
          <cell r="C320" t="str">
            <v>ESTADOS UNIDOS</v>
          </cell>
          <cell r="D320">
            <v>21.96</v>
          </cell>
          <cell r="E320">
            <v>107.02</v>
          </cell>
        </row>
        <row r="321">
          <cell r="A321">
            <v>4421909000</v>
          </cell>
          <cell r="B321" t="str">
            <v>Demás manufactura de madera</v>
          </cell>
          <cell r="C321" t="str">
            <v>EMIRATOS ARABES UNIDOS</v>
          </cell>
          <cell r="D321">
            <v>228.35</v>
          </cell>
          <cell r="E321">
            <v>808</v>
          </cell>
        </row>
        <row r="322">
          <cell r="C322" t="str">
            <v>ARUBA</v>
          </cell>
          <cell r="D322">
            <v>33.94</v>
          </cell>
          <cell r="E322">
            <v>60</v>
          </cell>
        </row>
        <row r="323">
          <cell r="C323" t="str">
            <v>BOLIVIA</v>
          </cell>
          <cell r="D323">
            <v>15.5</v>
          </cell>
          <cell r="E323">
            <v>80</v>
          </cell>
        </row>
        <row r="324">
          <cell r="C324" t="str">
            <v>BRASIL</v>
          </cell>
          <cell r="D324">
            <v>39.020000000000003</v>
          </cell>
          <cell r="E324">
            <v>82.7</v>
          </cell>
        </row>
        <row r="325">
          <cell r="C325" t="str">
            <v>CANADA</v>
          </cell>
          <cell r="D325">
            <v>0.19</v>
          </cell>
          <cell r="E325">
            <v>33.9</v>
          </cell>
        </row>
        <row r="326">
          <cell r="C326" t="str">
            <v>CHILE</v>
          </cell>
          <cell r="D326">
            <v>389.86</v>
          </cell>
          <cell r="E326">
            <v>132.99</v>
          </cell>
        </row>
        <row r="327">
          <cell r="C327" t="str">
            <v>COLOMBIA</v>
          </cell>
          <cell r="D327">
            <v>1455</v>
          </cell>
          <cell r="E327">
            <v>3427.5</v>
          </cell>
        </row>
        <row r="328">
          <cell r="C328" t="str">
            <v>SUIZA</v>
          </cell>
          <cell r="D328">
            <v>1.22</v>
          </cell>
          <cell r="E328">
            <v>20</v>
          </cell>
        </row>
        <row r="329">
          <cell r="C329" t="str">
            <v>ALEMANIA</v>
          </cell>
          <cell r="D329">
            <v>45.89</v>
          </cell>
          <cell r="E329">
            <v>781.7</v>
          </cell>
        </row>
        <row r="330">
          <cell r="C330" t="str">
            <v>REPUBLICA DOMINICANA</v>
          </cell>
          <cell r="D330">
            <v>148824.45000000001</v>
          </cell>
          <cell r="E330">
            <v>87289.77</v>
          </cell>
        </row>
        <row r="331">
          <cell r="C331" t="str">
            <v>ECUADOR</v>
          </cell>
          <cell r="D331">
            <v>329.42</v>
          </cell>
          <cell r="E331">
            <v>971.62</v>
          </cell>
        </row>
        <row r="332">
          <cell r="C332" t="str">
            <v>ESPAYA</v>
          </cell>
          <cell r="D332">
            <v>579.55999999999995</v>
          </cell>
          <cell r="E332">
            <v>706.5</v>
          </cell>
        </row>
        <row r="333">
          <cell r="C333" t="str">
            <v>FRANCIA</v>
          </cell>
          <cell r="D333">
            <v>391.08</v>
          </cell>
          <cell r="E333">
            <v>3199.5</v>
          </cell>
        </row>
        <row r="334">
          <cell r="C334" t="str">
            <v>REINO UNIDO</v>
          </cell>
          <cell r="D334">
            <v>267.39999999999998</v>
          </cell>
          <cell r="E334">
            <v>580</v>
          </cell>
        </row>
        <row r="335">
          <cell r="C335" t="str">
            <v>GUAYANA FRANCESA</v>
          </cell>
          <cell r="D335">
            <v>0.98</v>
          </cell>
          <cell r="E335">
            <v>24.36</v>
          </cell>
        </row>
        <row r="336">
          <cell r="C336" t="str">
            <v>GUATEMALA</v>
          </cell>
          <cell r="D336">
            <v>14.77</v>
          </cell>
          <cell r="E336">
            <v>66.849999999999994</v>
          </cell>
        </row>
        <row r="337">
          <cell r="C337" t="str">
            <v>HUNGRIA</v>
          </cell>
          <cell r="D337">
            <v>1.74</v>
          </cell>
          <cell r="E337">
            <v>10</v>
          </cell>
        </row>
        <row r="338">
          <cell r="C338" t="str">
            <v>ITALIA</v>
          </cell>
          <cell r="D338">
            <v>385754.7</v>
          </cell>
          <cell r="E338">
            <v>475979.48</v>
          </cell>
        </row>
        <row r="339">
          <cell r="C339" t="str">
            <v>JAPON</v>
          </cell>
          <cell r="D339">
            <v>3.54</v>
          </cell>
          <cell r="E339">
            <v>40</v>
          </cell>
        </row>
        <row r="340">
          <cell r="C340" t="str">
            <v>MEXICO</v>
          </cell>
          <cell r="D340">
            <v>592.08000000000004</v>
          </cell>
          <cell r="E340">
            <v>209.2</v>
          </cell>
        </row>
        <row r="341">
          <cell r="C341" t="str">
            <v>PAISES BAJOS</v>
          </cell>
          <cell r="D341">
            <v>802.7</v>
          </cell>
          <cell r="E341">
            <v>1855.57</v>
          </cell>
        </row>
        <row r="342">
          <cell r="C342" t="str">
            <v>PUERTO RICO</v>
          </cell>
          <cell r="D342">
            <v>155.30000000000001</v>
          </cell>
          <cell r="E342">
            <v>678.96</v>
          </cell>
        </row>
        <row r="343">
          <cell r="C343" t="str">
            <v>SUECIA</v>
          </cell>
          <cell r="D343">
            <v>21060.97</v>
          </cell>
          <cell r="E343">
            <v>30194.2</v>
          </cell>
        </row>
        <row r="344">
          <cell r="C344" t="str">
            <v>TAIWAN (FORMOSA)</v>
          </cell>
          <cell r="D344">
            <v>26.77</v>
          </cell>
          <cell r="E344">
            <v>100</v>
          </cell>
        </row>
        <row r="345">
          <cell r="C345" t="str">
            <v>UCRANIA</v>
          </cell>
          <cell r="D345">
            <v>1.56</v>
          </cell>
          <cell r="E345">
            <v>48</v>
          </cell>
        </row>
        <row r="346">
          <cell r="C346" t="str">
            <v>ESTADOS UNIDOS</v>
          </cell>
          <cell r="D346">
            <v>803532.93</v>
          </cell>
          <cell r="E346">
            <v>1218628.33</v>
          </cell>
        </row>
        <row r="347">
          <cell r="C347" t="str">
            <v>VENEZUELA</v>
          </cell>
          <cell r="D347">
            <v>213.24</v>
          </cell>
          <cell r="E347">
            <v>1127.71</v>
          </cell>
        </row>
        <row r="348">
          <cell r="C348" t="str">
            <v>SUDAFRICA, REPUBLICA DE</v>
          </cell>
          <cell r="D348">
            <v>2.1800000000000002</v>
          </cell>
          <cell r="E348">
            <v>13</v>
          </cell>
        </row>
        <row r="349">
          <cell r="B349" t="str">
            <v/>
          </cell>
          <cell r="D349">
            <v>4027800.1300000013</v>
          </cell>
          <cell r="E349">
            <v>5926770.8300000001</v>
          </cell>
        </row>
        <row r="350">
          <cell r="A350" t="str">
            <v xml:space="preserve">ELABORACIÓN  </v>
          </cell>
          <cell r="B350" t="str">
            <v>:  Instituto Nacional de Recursos Naturales - INRENA-DGFFS</v>
          </cell>
          <cell r="E350" t="str">
            <v>Continúa…</v>
          </cell>
        </row>
        <row r="351">
          <cell r="B351" t="str">
            <v/>
          </cell>
        </row>
        <row r="352">
          <cell r="A352">
            <v>4707300000</v>
          </cell>
          <cell r="B352" t="str">
            <v>Desperdicios o desechos de papel o cartón obten. principal. a par</v>
          </cell>
          <cell r="C352" t="str">
            <v>BOLIVIA</v>
          </cell>
          <cell r="D352">
            <v>498880</v>
          </cell>
          <cell r="E352">
            <v>41503.65</v>
          </cell>
        </row>
        <row r="353">
          <cell r="B353" t="str">
            <v>a partir de pasta mecánica</v>
          </cell>
          <cell r="C353" t="str">
            <v>ECUADOR</v>
          </cell>
          <cell r="D353">
            <v>2857625</v>
          </cell>
          <cell r="E353">
            <v>254623.11</v>
          </cell>
        </row>
        <row r="354">
          <cell r="A354">
            <v>4707900000</v>
          </cell>
          <cell r="B354" t="str">
            <v>Demás desperdicios y desechos de papel o cartón sin clasificar</v>
          </cell>
          <cell r="C354" t="str">
            <v>ECUADOR</v>
          </cell>
          <cell r="D354">
            <v>53550</v>
          </cell>
          <cell r="E354">
            <v>13571.75</v>
          </cell>
        </row>
        <row r="355">
          <cell r="B355" t="str">
            <v/>
          </cell>
          <cell r="D355">
            <v>3410055</v>
          </cell>
          <cell r="E355">
            <v>309698.51</v>
          </cell>
        </row>
        <row r="356">
          <cell r="B356" t="str">
            <v/>
          </cell>
        </row>
        <row r="357">
          <cell r="A357">
            <v>4802200000</v>
          </cell>
          <cell r="B357" t="str">
            <v>Papel y cartón soporte para papel o cartón fotosensibles, termosensible</v>
          </cell>
          <cell r="C357" t="str">
            <v>PANAMA</v>
          </cell>
          <cell r="D357">
            <v>3.33</v>
          </cell>
          <cell r="E357">
            <v>42.02</v>
          </cell>
        </row>
        <row r="358">
          <cell r="C358" t="str">
            <v>VENEZUELA</v>
          </cell>
          <cell r="D358">
            <v>33.5</v>
          </cell>
          <cell r="E358">
            <v>186.72</v>
          </cell>
        </row>
        <row r="359">
          <cell r="A359">
            <v>4802300000</v>
          </cell>
          <cell r="B359" t="str">
            <v>Papel soporte para papel carbón (carbónico)</v>
          </cell>
          <cell r="C359" t="str">
            <v>COLOMBIA</v>
          </cell>
          <cell r="D359">
            <v>2143</v>
          </cell>
          <cell r="E359">
            <v>2321.6</v>
          </cell>
        </row>
        <row r="360">
          <cell r="C360" t="str">
            <v>VENEZUELA</v>
          </cell>
          <cell r="D360">
            <v>58.44</v>
          </cell>
          <cell r="E360">
            <v>264.39999999999998</v>
          </cell>
        </row>
        <row r="361">
          <cell r="A361">
            <v>4802510000</v>
          </cell>
          <cell r="B361" t="str">
            <v>Demás papeles y cartones, s/fibras obten. por procedim. mecánico</v>
          </cell>
          <cell r="C361" t="str">
            <v>COLOMBIA</v>
          </cell>
          <cell r="D361">
            <v>58644</v>
          </cell>
          <cell r="E361">
            <v>72366.710000000006</v>
          </cell>
        </row>
        <row r="362">
          <cell r="B362" t="str">
            <v>de gramaje &lt;40 G/M2</v>
          </cell>
          <cell r="C362" t="str">
            <v>ALEMANIA</v>
          </cell>
          <cell r="D362">
            <v>0.34</v>
          </cell>
          <cell r="E362">
            <v>1</v>
          </cell>
        </row>
        <row r="363">
          <cell r="C363" t="str">
            <v>ECUADOR</v>
          </cell>
          <cell r="D363">
            <v>246616</v>
          </cell>
          <cell r="E363">
            <v>231595.86</v>
          </cell>
        </row>
        <row r="364">
          <cell r="C364" t="str">
            <v>REINO UNIDO</v>
          </cell>
          <cell r="D364">
            <v>0.19</v>
          </cell>
          <cell r="E364">
            <v>1</v>
          </cell>
        </row>
        <row r="365">
          <cell r="A365">
            <v>4802521000</v>
          </cell>
          <cell r="B365" t="str">
            <v>Papel de seguridad para cheques de gramaje &gt;=40 g/m2 pero &lt;=150 g</v>
          </cell>
          <cell r="C365" t="str">
            <v>REPUBLICA DOMINICANA</v>
          </cell>
          <cell r="D365">
            <v>13639</v>
          </cell>
          <cell r="E365">
            <v>21795.119999999999</v>
          </cell>
        </row>
        <row r="366">
          <cell r="C366" t="str">
            <v>ECUADOR</v>
          </cell>
          <cell r="D366">
            <v>207</v>
          </cell>
          <cell r="E366">
            <v>150</v>
          </cell>
        </row>
        <row r="367">
          <cell r="A367">
            <v>4802529000</v>
          </cell>
          <cell r="B367" t="str">
            <v xml:space="preserve">Demás papeles y cartones, s/fibras obten. p'procedim. mecánico </v>
          </cell>
          <cell r="C367" t="str">
            <v>BOLIVIA</v>
          </cell>
          <cell r="D367">
            <v>702.9</v>
          </cell>
          <cell r="E367">
            <v>1556.07</v>
          </cell>
        </row>
        <row r="368">
          <cell r="C368" t="str">
            <v>CHILE</v>
          </cell>
          <cell r="D368">
            <v>295</v>
          </cell>
          <cell r="E368">
            <v>574.98</v>
          </cell>
        </row>
        <row r="369">
          <cell r="C369" t="str">
            <v>COLOMBIA</v>
          </cell>
          <cell r="D369">
            <v>178407.25</v>
          </cell>
          <cell r="E369">
            <v>149102.62</v>
          </cell>
        </row>
        <row r="370">
          <cell r="C370" t="str">
            <v>ECUADOR</v>
          </cell>
          <cell r="D370">
            <v>2629908</v>
          </cell>
          <cell r="E370">
            <v>2312388.81</v>
          </cell>
        </row>
        <row r="371">
          <cell r="A371">
            <v>4802530090</v>
          </cell>
          <cell r="B371" t="str">
            <v>Demás papeles y cartones s/fibras obten. por procedim. Mecánico</v>
          </cell>
          <cell r="C371" t="str">
            <v>CHILE</v>
          </cell>
          <cell r="D371">
            <v>531</v>
          </cell>
          <cell r="E371">
            <v>1757.32</v>
          </cell>
        </row>
        <row r="372">
          <cell r="C372" t="str">
            <v>ECUADOR</v>
          </cell>
          <cell r="D372">
            <v>33403</v>
          </cell>
          <cell r="E372">
            <v>30396.73</v>
          </cell>
        </row>
        <row r="373">
          <cell r="A373">
            <v>4802602000</v>
          </cell>
          <cell r="B373" t="str">
            <v>Otros papeles de seguridad en los q' mas del 10%  peso esta const. fibra</v>
          </cell>
          <cell r="C373" t="str">
            <v>VENEZUELA</v>
          </cell>
          <cell r="D373">
            <v>4700</v>
          </cell>
          <cell r="E373">
            <v>13750</v>
          </cell>
        </row>
        <row r="374">
          <cell r="A374">
            <v>4803009000</v>
          </cell>
          <cell r="B374" t="str">
            <v>Demás papel del utiliz. p' papel higiénico, toallitas p'desmaquilar</v>
          </cell>
          <cell r="C374" t="str">
            <v>CHILE</v>
          </cell>
          <cell r="D374">
            <v>1177979.52</v>
          </cell>
          <cell r="E374">
            <v>794663.25</v>
          </cell>
        </row>
        <row r="375">
          <cell r="C375" t="str">
            <v>COLOMBIA</v>
          </cell>
          <cell r="D375">
            <v>3394651</v>
          </cell>
          <cell r="E375">
            <v>3117145.51</v>
          </cell>
        </row>
        <row r="376">
          <cell r="C376" t="str">
            <v>ECUADOR</v>
          </cell>
          <cell r="D376">
            <v>702338</v>
          </cell>
          <cell r="E376">
            <v>674244.48</v>
          </cell>
        </row>
        <row r="377">
          <cell r="C377" t="str">
            <v>VENEZUELA</v>
          </cell>
          <cell r="D377">
            <v>914888</v>
          </cell>
          <cell r="E377">
            <v>846650.98</v>
          </cell>
        </row>
        <row r="378">
          <cell r="A378">
            <v>4804190000</v>
          </cell>
          <cell r="B378" t="str">
            <v>Demás papel y cartón para caras (cubiertas)("kraftliner")</v>
          </cell>
          <cell r="C378" t="str">
            <v>BOLIVIA</v>
          </cell>
          <cell r="D378">
            <v>13000</v>
          </cell>
          <cell r="E378">
            <v>4576</v>
          </cell>
        </row>
        <row r="379">
          <cell r="A379">
            <v>4804310090</v>
          </cell>
          <cell r="B379" t="str">
            <v>Demás papeles y cartones kraft, crudo, de gramaje&lt;=150g/m2</v>
          </cell>
          <cell r="C379" t="str">
            <v>ECUADOR</v>
          </cell>
          <cell r="D379">
            <v>244721</v>
          </cell>
          <cell r="E379">
            <v>90546.77</v>
          </cell>
        </row>
        <row r="380">
          <cell r="A380">
            <v>4804390000</v>
          </cell>
          <cell r="B380" t="str">
            <v>Demás papeles y cartones kraft, de gramaje&lt;=150g/m2</v>
          </cell>
          <cell r="C380" t="str">
            <v>ECUADOR</v>
          </cell>
          <cell r="D380">
            <v>11817.13</v>
          </cell>
          <cell r="E380">
            <v>34269.69</v>
          </cell>
        </row>
        <row r="381">
          <cell r="A381">
            <v>4805100000</v>
          </cell>
          <cell r="B381" t="str">
            <v>Papel semiquimico para acanalar, sin estucar ni recubrir</v>
          </cell>
          <cell r="C381" t="str">
            <v>BOLIVIA</v>
          </cell>
          <cell r="D381">
            <v>291413</v>
          </cell>
          <cell r="E381">
            <v>113626.84</v>
          </cell>
        </row>
        <row r="382">
          <cell r="C382" t="str">
            <v>CHILE</v>
          </cell>
          <cell r="D382">
            <v>1497269</v>
          </cell>
          <cell r="E382">
            <v>521497.14</v>
          </cell>
        </row>
        <row r="383">
          <cell r="C383" t="str">
            <v>ECUADOR</v>
          </cell>
          <cell r="D383">
            <v>2306405</v>
          </cell>
          <cell r="E383">
            <v>805550.89</v>
          </cell>
        </row>
        <row r="384">
          <cell r="C384" t="str">
            <v>GUATEMALA</v>
          </cell>
          <cell r="D384">
            <v>6567948</v>
          </cell>
          <cell r="E384">
            <v>2041964.83</v>
          </cell>
        </row>
        <row r="385">
          <cell r="C385" t="str">
            <v>HONDURAS</v>
          </cell>
          <cell r="D385">
            <v>1569158</v>
          </cell>
          <cell r="E385">
            <v>470243.02</v>
          </cell>
        </row>
        <row r="386">
          <cell r="C386" t="str">
            <v>PUERTO RICO</v>
          </cell>
          <cell r="D386">
            <v>36760</v>
          </cell>
          <cell r="E386">
            <v>12227.17</v>
          </cell>
        </row>
        <row r="387">
          <cell r="C387" t="str">
            <v>ESTADOS UNIDOS</v>
          </cell>
          <cell r="D387">
            <v>41163</v>
          </cell>
          <cell r="E387">
            <v>14468.79</v>
          </cell>
        </row>
        <row r="388">
          <cell r="C388" t="str">
            <v>VENEZUELA</v>
          </cell>
          <cell r="D388">
            <v>507815</v>
          </cell>
          <cell r="E388">
            <v>159200</v>
          </cell>
        </row>
        <row r="389">
          <cell r="A389" t="str">
            <v xml:space="preserve">ELABORACIÓN  </v>
          </cell>
          <cell r="B389" t="str">
            <v>:  Instituto Nacional de Recursos Naturales - INRENA-DGFFS</v>
          </cell>
          <cell r="E389" t="str">
            <v>Continúa…</v>
          </cell>
        </row>
        <row r="390">
          <cell r="A390">
            <v>4805300000</v>
          </cell>
          <cell r="B390" t="str">
            <v>Papel sulfito para envolver, sin estucar ni recubrir</v>
          </cell>
          <cell r="C390" t="str">
            <v>BOLIVIA</v>
          </cell>
          <cell r="D390">
            <v>41149</v>
          </cell>
          <cell r="E390">
            <v>41797.68</v>
          </cell>
        </row>
        <row r="391">
          <cell r="C391" t="str">
            <v>COLOMBIA</v>
          </cell>
          <cell r="D391">
            <v>125183</v>
          </cell>
          <cell r="E391">
            <v>114943.94</v>
          </cell>
        </row>
        <row r="392">
          <cell r="C392" t="str">
            <v>ECUADOR</v>
          </cell>
          <cell r="D392">
            <v>402461</v>
          </cell>
          <cell r="E392">
            <v>378695.65</v>
          </cell>
        </row>
        <row r="393">
          <cell r="A393">
            <v>4805601000</v>
          </cell>
          <cell r="B393" t="str">
            <v>Demás papeles y cartones absorb, útil. p'la fabr. de lam. plastic</v>
          </cell>
          <cell r="C393" t="str">
            <v>COLOMBIA</v>
          </cell>
          <cell r="D393">
            <v>12736</v>
          </cell>
          <cell r="E393">
            <v>14478.54</v>
          </cell>
        </row>
        <row r="394">
          <cell r="A394">
            <v>4805609090</v>
          </cell>
          <cell r="B394" t="str">
            <v>Demás papeles y cartones de gramaje &lt;= 150 g/m2</v>
          </cell>
          <cell r="C394" t="str">
            <v>ARGENTINA</v>
          </cell>
          <cell r="D394">
            <v>35</v>
          </cell>
          <cell r="E394">
            <v>281.38</v>
          </cell>
        </row>
        <row r="395">
          <cell r="C395" t="str">
            <v>BOLIVIA</v>
          </cell>
          <cell r="D395">
            <v>5774.16</v>
          </cell>
          <cell r="E395">
            <v>7465.78</v>
          </cell>
        </row>
        <row r="396">
          <cell r="C396" t="str">
            <v>ECUADOR</v>
          </cell>
          <cell r="D396">
            <v>659930</v>
          </cell>
          <cell r="E396">
            <v>312144.59999999998</v>
          </cell>
        </row>
        <row r="397">
          <cell r="A397">
            <v>4805709000</v>
          </cell>
          <cell r="B397" t="str">
            <v>Demás papeles y cartones de gramaje &gt; 150 g/m2 pero &lt; 225 g/m2</v>
          </cell>
          <cell r="C397" t="str">
            <v>BOLIVIA</v>
          </cell>
          <cell r="D397">
            <v>375035.4</v>
          </cell>
          <cell r="E397">
            <v>127570.54</v>
          </cell>
        </row>
        <row r="398">
          <cell r="C398" t="str">
            <v>ECUADOR</v>
          </cell>
          <cell r="D398">
            <v>386414</v>
          </cell>
          <cell r="E398">
            <v>182914.08</v>
          </cell>
        </row>
        <row r="399">
          <cell r="C399" t="str">
            <v>EL SALVADOR</v>
          </cell>
          <cell r="D399">
            <v>46558.58</v>
          </cell>
          <cell r="E399">
            <v>16436.650000000001</v>
          </cell>
        </row>
        <row r="400">
          <cell r="A400">
            <v>4805809000</v>
          </cell>
          <cell r="B400" t="str">
            <v>Demás papeles y cartones de gramaje &gt;= 225 g/m2</v>
          </cell>
          <cell r="C400" t="str">
            <v>BOLIVIA</v>
          </cell>
          <cell r="D400">
            <v>57500</v>
          </cell>
          <cell r="E400">
            <v>22988</v>
          </cell>
        </row>
        <row r="401">
          <cell r="C401" t="str">
            <v>ECUADOR</v>
          </cell>
          <cell r="D401">
            <v>90866</v>
          </cell>
          <cell r="E401">
            <v>42707.02</v>
          </cell>
        </row>
        <row r="402">
          <cell r="C402" t="str">
            <v>EL SALVADOR</v>
          </cell>
          <cell r="D402">
            <v>94431.42</v>
          </cell>
          <cell r="E402">
            <v>33377.51</v>
          </cell>
        </row>
        <row r="403">
          <cell r="A403">
            <v>4808100000</v>
          </cell>
          <cell r="B403" t="str">
            <v>Papel y cartón  corrugados,  incluso perforados</v>
          </cell>
          <cell r="C403" t="str">
            <v>COLOMBIA</v>
          </cell>
          <cell r="D403">
            <v>600</v>
          </cell>
          <cell r="E403">
            <v>3180</v>
          </cell>
        </row>
        <row r="404">
          <cell r="C404" t="str">
            <v>ECUADOR</v>
          </cell>
          <cell r="D404">
            <v>286.69</v>
          </cell>
          <cell r="E404">
            <v>1494.94</v>
          </cell>
        </row>
        <row r="405">
          <cell r="C405" t="str">
            <v>FRANCIA</v>
          </cell>
          <cell r="D405">
            <v>699.2</v>
          </cell>
          <cell r="E405">
            <v>2016</v>
          </cell>
        </row>
        <row r="406">
          <cell r="A406">
            <v>4808300000</v>
          </cell>
          <cell r="B406" t="str">
            <v>Demás papeles kraft, rizados ("crepés") o plisados, incluso gofrados</v>
          </cell>
          <cell r="C406" t="str">
            <v>BOLIVIA</v>
          </cell>
          <cell r="D406">
            <v>875.15</v>
          </cell>
          <cell r="E406">
            <v>4832.6000000000004</v>
          </cell>
        </row>
        <row r="407">
          <cell r="A407">
            <v>4809100000</v>
          </cell>
          <cell r="B407" t="str">
            <v>Papel carbón (carbónico) y papeles similares</v>
          </cell>
          <cell r="C407" t="str">
            <v>BOLIVIA</v>
          </cell>
          <cell r="D407">
            <v>4909</v>
          </cell>
          <cell r="E407">
            <v>12047.06</v>
          </cell>
        </row>
        <row r="408">
          <cell r="C408" t="str">
            <v>ESTADOS UNIDOS</v>
          </cell>
          <cell r="D408">
            <v>60</v>
          </cell>
          <cell r="E408">
            <v>531.25</v>
          </cell>
        </row>
        <row r="409">
          <cell r="A409">
            <v>4809900090</v>
          </cell>
          <cell r="B409" t="str">
            <v>Demás papel carbón, autocopia y demás papeles p'copiar o transferir, en bobinas/hojas</v>
          </cell>
          <cell r="C409" t="str">
            <v>BOLIVIA</v>
          </cell>
          <cell r="D409">
            <v>3805</v>
          </cell>
          <cell r="E409">
            <v>29222.09</v>
          </cell>
        </row>
        <row r="410">
          <cell r="A410">
            <v>4810119000</v>
          </cell>
          <cell r="B410" t="str">
            <v>Papel y cartón de los utiliz. para escribir, imprimir de gramaje &gt;60 pero &lt;=150 G/M2</v>
          </cell>
          <cell r="C410" t="str">
            <v>BOLIVIA</v>
          </cell>
          <cell r="D410">
            <v>2155</v>
          </cell>
          <cell r="E410">
            <v>2060.5</v>
          </cell>
        </row>
        <row r="411">
          <cell r="A411">
            <v>4810120000</v>
          </cell>
          <cell r="B411" t="str">
            <v>Papel y cartón de los utiliz. para escribir de gramaje &gt; 150 g/m2</v>
          </cell>
          <cell r="C411" t="str">
            <v>ECUADOR</v>
          </cell>
          <cell r="D411">
            <v>30229</v>
          </cell>
          <cell r="E411">
            <v>27206.1</v>
          </cell>
        </row>
        <row r="412">
          <cell r="A412">
            <v>4810390000</v>
          </cell>
          <cell r="B412" t="str">
            <v>Demás papel y cartón kraft, exc.los util.p'escribir, imprimir u otros afines gráficos</v>
          </cell>
          <cell r="C412" t="str">
            <v>BOLIVIA</v>
          </cell>
          <cell r="D412">
            <v>1553.9</v>
          </cell>
          <cell r="E412">
            <v>1087.93</v>
          </cell>
        </row>
        <row r="413">
          <cell r="A413">
            <v>4811210000</v>
          </cell>
          <cell r="B413" t="str">
            <v>Papel y cartón autoadhesivos, en bobinas o en hojas</v>
          </cell>
          <cell r="C413" t="str">
            <v>ZONAS FRANCAS DEL PERU</v>
          </cell>
          <cell r="D413">
            <v>334.3</v>
          </cell>
          <cell r="E413">
            <v>2108.4</v>
          </cell>
        </row>
        <row r="414">
          <cell r="C414" t="str">
            <v>BOLIVIA</v>
          </cell>
          <cell r="D414">
            <v>349.95</v>
          </cell>
          <cell r="E414">
            <v>1303.6199999999999</v>
          </cell>
        </row>
        <row r="415">
          <cell r="C415" t="str">
            <v>ECUADOR</v>
          </cell>
          <cell r="D415">
            <v>48439</v>
          </cell>
          <cell r="E415">
            <v>137065.67000000001</v>
          </cell>
        </row>
        <row r="416">
          <cell r="A416">
            <v>4811290000</v>
          </cell>
          <cell r="B416" t="str">
            <v>Demás papel y cartón engomados, en bobinas o en hojas</v>
          </cell>
          <cell r="C416" t="str">
            <v>BOLIVIA</v>
          </cell>
          <cell r="D416">
            <v>10887.7</v>
          </cell>
          <cell r="E416">
            <v>15405.01</v>
          </cell>
        </row>
        <row r="417">
          <cell r="A417">
            <v>4811399000</v>
          </cell>
          <cell r="B417" t="str">
            <v>Demás papel y cartón recubiertos, impregnados o revestidos de plástico</v>
          </cell>
          <cell r="C417" t="str">
            <v>ZONAS FRANCAS DEL PERU</v>
          </cell>
          <cell r="D417">
            <v>438</v>
          </cell>
          <cell r="E417">
            <v>1963.57</v>
          </cell>
        </row>
        <row r="418">
          <cell r="C418" t="str">
            <v>CHILE</v>
          </cell>
          <cell r="D418">
            <v>91</v>
          </cell>
          <cell r="E418">
            <v>777.38</v>
          </cell>
        </row>
        <row r="419">
          <cell r="C419" t="str">
            <v>REPUBLICA DOMINICANA</v>
          </cell>
          <cell r="D419">
            <v>546.37</v>
          </cell>
          <cell r="E419">
            <v>4370.96</v>
          </cell>
        </row>
        <row r="420">
          <cell r="A420">
            <v>4811409000</v>
          </cell>
          <cell r="B420" t="str">
            <v>Demás papel y cartón recubierto, impregnado o revestido de cera,parafina,estearina</v>
          </cell>
          <cell r="C420" t="str">
            <v>CHILE</v>
          </cell>
          <cell r="D420">
            <v>3033.5</v>
          </cell>
          <cell r="E420">
            <v>12892.38</v>
          </cell>
        </row>
        <row r="421">
          <cell r="C421" t="str">
            <v>GUATEMALA</v>
          </cell>
          <cell r="D421">
            <v>1512.51</v>
          </cell>
          <cell r="E421">
            <v>7789.4</v>
          </cell>
        </row>
        <row r="422">
          <cell r="C422" t="str">
            <v>VENEZUELA</v>
          </cell>
          <cell r="D422">
            <v>325.5</v>
          </cell>
          <cell r="E422">
            <v>1433.7</v>
          </cell>
        </row>
        <row r="423">
          <cell r="A423">
            <v>4811902000</v>
          </cell>
          <cell r="B423" t="str">
            <v>Papeles, cartones, guata de celulosa de celulosa para juntas o empaquetaduras</v>
          </cell>
          <cell r="C423" t="str">
            <v>BOLIVIA</v>
          </cell>
          <cell r="D423">
            <v>15.66</v>
          </cell>
          <cell r="E423">
            <v>149.97999999999999</v>
          </cell>
        </row>
        <row r="424">
          <cell r="C424" t="str">
            <v>COSTA RICA</v>
          </cell>
          <cell r="D424">
            <v>0.63</v>
          </cell>
          <cell r="E424">
            <v>138.76</v>
          </cell>
        </row>
        <row r="425">
          <cell r="C425" t="str">
            <v>ESTADOS UNIDOS</v>
          </cell>
          <cell r="D425">
            <v>5.59</v>
          </cell>
          <cell r="E425">
            <v>62.78</v>
          </cell>
        </row>
        <row r="426">
          <cell r="A426" t="str">
            <v xml:space="preserve">ELABORACIÓN  </v>
          </cell>
          <cell r="B426" t="str">
            <v>:  Instituto Nacional de Recursos Naturales - INRENA-DGFFS</v>
          </cell>
          <cell r="E426" t="str">
            <v>Continúa…</v>
          </cell>
        </row>
        <row r="427">
          <cell r="A427">
            <v>4811909000</v>
          </cell>
          <cell r="B427" t="str">
            <v>Demás papeles, cartones, guata de celulosa y napa de fibra de celulosa</v>
          </cell>
          <cell r="C427" t="str">
            <v>BOLIVIA</v>
          </cell>
          <cell r="D427">
            <v>1388.34</v>
          </cell>
          <cell r="E427">
            <v>2396.3000000000002</v>
          </cell>
        </row>
        <row r="428">
          <cell r="C428" t="str">
            <v>REPUBLICA DOMINICANA</v>
          </cell>
          <cell r="D428">
            <v>1.67</v>
          </cell>
          <cell r="E428">
            <v>1</v>
          </cell>
        </row>
        <row r="429">
          <cell r="C429" t="str">
            <v>ECUADOR</v>
          </cell>
          <cell r="D429">
            <v>700</v>
          </cell>
          <cell r="E429">
            <v>3350</v>
          </cell>
        </row>
        <row r="430">
          <cell r="C430" t="str">
            <v>MEXICO</v>
          </cell>
          <cell r="D430">
            <v>81632.3</v>
          </cell>
          <cell r="E430">
            <v>277052.02</v>
          </cell>
        </row>
        <row r="431">
          <cell r="C431" t="str">
            <v>PARAGUAY</v>
          </cell>
          <cell r="D431">
            <v>6884</v>
          </cell>
          <cell r="E431">
            <v>23405.599999999999</v>
          </cell>
        </row>
        <row r="432">
          <cell r="A432">
            <v>4814200000</v>
          </cell>
          <cell r="B432" t="str">
            <v>Papel p'decorar y simil. de paredes, constit. por papel recub. c/</v>
          </cell>
          <cell r="C432" t="str">
            <v>ESTADOS UNIDOS</v>
          </cell>
          <cell r="D432">
            <v>2.59</v>
          </cell>
          <cell r="E432">
            <v>11</v>
          </cell>
        </row>
        <row r="433">
          <cell r="A433">
            <v>4814900000</v>
          </cell>
          <cell r="B433" t="str">
            <v>Demás papel para decorar y revestimientos similares de paredes; p</v>
          </cell>
          <cell r="C433" t="str">
            <v>ITALIA</v>
          </cell>
          <cell r="D433">
            <v>4.0599999999999996</v>
          </cell>
          <cell r="E433">
            <v>29.4</v>
          </cell>
        </row>
        <row r="434">
          <cell r="A434">
            <v>4816100000</v>
          </cell>
          <cell r="B434" t="str">
            <v>Papel carbón (carbónico) y papeles similares</v>
          </cell>
          <cell r="C434" t="str">
            <v>BOLIVIA</v>
          </cell>
          <cell r="D434">
            <v>878.4</v>
          </cell>
          <cell r="E434">
            <v>5716.11</v>
          </cell>
        </row>
        <row r="435">
          <cell r="C435" t="str">
            <v>BRASIL</v>
          </cell>
          <cell r="D435">
            <v>6660</v>
          </cell>
          <cell r="E435">
            <v>20240</v>
          </cell>
        </row>
        <row r="436">
          <cell r="C436" t="str">
            <v>PARAGUAY</v>
          </cell>
          <cell r="D436">
            <v>1645.52</v>
          </cell>
          <cell r="E436">
            <v>5810</v>
          </cell>
        </row>
        <row r="437">
          <cell r="A437">
            <v>4817100000</v>
          </cell>
          <cell r="B437" t="str">
            <v>Sobres de papel o cartón</v>
          </cell>
          <cell r="C437" t="str">
            <v>ARGENTINA</v>
          </cell>
          <cell r="D437">
            <v>0.55000000000000004</v>
          </cell>
          <cell r="E437">
            <v>24</v>
          </cell>
        </row>
        <row r="438">
          <cell r="C438" t="str">
            <v>BOLIVIA</v>
          </cell>
          <cell r="D438">
            <v>891.09</v>
          </cell>
          <cell r="E438">
            <v>5727.48</v>
          </cell>
        </row>
        <row r="439">
          <cell r="C439" t="str">
            <v>ALEMANIA</v>
          </cell>
          <cell r="D439">
            <v>127.5</v>
          </cell>
          <cell r="E439">
            <v>60</v>
          </cell>
        </row>
        <row r="440">
          <cell r="C440" t="str">
            <v>ECUADOR</v>
          </cell>
          <cell r="D440">
            <v>7518</v>
          </cell>
          <cell r="E440">
            <v>10879.47</v>
          </cell>
        </row>
        <row r="441">
          <cell r="C441" t="str">
            <v>KENIA</v>
          </cell>
          <cell r="D441">
            <v>95</v>
          </cell>
          <cell r="E441">
            <v>150</v>
          </cell>
        </row>
        <row r="442">
          <cell r="C442" t="str">
            <v>PUERTO RICO</v>
          </cell>
          <cell r="D442">
            <v>106.51</v>
          </cell>
          <cell r="E442">
            <v>723.91</v>
          </cell>
        </row>
        <row r="443">
          <cell r="C443" t="str">
            <v>ESTADOS UNIDOS</v>
          </cell>
          <cell r="D443">
            <v>41.14</v>
          </cell>
          <cell r="E443">
            <v>31</v>
          </cell>
        </row>
        <row r="444">
          <cell r="C444" t="str">
            <v>VENEZUELA</v>
          </cell>
          <cell r="D444">
            <v>1212.76</v>
          </cell>
          <cell r="E444">
            <v>7323.51</v>
          </cell>
        </row>
        <row r="445">
          <cell r="C445" t="str">
            <v>SUDAFRICA, REPUBLICA DE</v>
          </cell>
          <cell r="D445">
            <v>0.5</v>
          </cell>
          <cell r="E445">
            <v>3</v>
          </cell>
        </row>
        <row r="446">
          <cell r="A446">
            <v>4817200000</v>
          </cell>
          <cell r="B446" t="str">
            <v>Sobres carta, tarjetas postales sin ilustrar y tarjetas p'correspondencia</v>
          </cell>
          <cell r="C446" t="str">
            <v>BOLIVIA</v>
          </cell>
          <cell r="D446">
            <v>1957.46</v>
          </cell>
          <cell r="E446">
            <v>9500.35</v>
          </cell>
        </row>
        <row r="447">
          <cell r="C447" t="str">
            <v>ECUADOR</v>
          </cell>
          <cell r="D447">
            <v>1911</v>
          </cell>
          <cell r="E447">
            <v>3039.44</v>
          </cell>
        </row>
        <row r="448">
          <cell r="C448" t="str">
            <v>MEXICO</v>
          </cell>
          <cell r="D448">
            <v>8.8699999999999992</v>
          </cell>
          <cell r="E448">
            <v>67.209999999999994</v>
          </cell>
        </row>
        <row r="449">
          <cell r="C449" t="str">
            <v>VENEZUELA</v>
          </cell>
          <cell r="D449">
            <v>7.82</v>
          </cell>
          <cell r="E449">
            <v>69.2</v>
          </cell>
        </row>
        <row r="450">
          <cell r="A450">
            <v>4817300000</v>
          </cell>
          <cell r="B450" t="str">
            <v>Cajas, bolsas, presentac. simil. d'papel/cartón, c/surtido d'articulos de correspondencia</v>
          </cell>
          <cell r="C450" t="str">
            <v>COLOMBIA</v>
          </cell>
          <cell r="D450">
            <v>5</v>
          </cell>
          <cell r="E450">
            <v>11</v>
          </cell>
        </row>
        <row r="451">
          <cell r="C451" t="str">
            <v>ESTADOS UNIDOS</v>
          </cell>
          <cell r="D451">
            <v>0.5</v>
          </cell>
          <cell r="E451">
            <v>5</v>
          </cell>
        </row>
        <row r="452">
          <cell r="C452" t="str">
            <v>VENEZUELA</v>
          </cell>
          <cell r="D452">
            <v>1900</v>
          </cell>
          <cell r="E452">
            <v>15925</v>
          </cell>
        </row>
        <row r="453">
          <cell r="A453">
            <v>4818100000</v>
          </cell>
          <cell r="B453" t="str">
            <v>Papel higiénico, en bobinas de una anchura &lt;=36 cm</v>
          </cell>
          <cell r="C453" t="str">
            <v>BOLIVIA</v>
          </cell>
          <cell r="D453">
            <v>231120.34</v>
          </cell>
          <cell r="E453">
            <v>201961.01</v>
          </cell>
        </row>
        <row r="454">
          <cell r="C454" t="str">
            <v>CHILE</v>
          </cell>
          <cell r="D454">
            <v>118.61</v>
          </cell>
          <cell r="E454">
            <v>546.04999999999995</v>
          </cell>
        </row>
        <row r="455">
          <cell r="A455">
            <v>4818200000</v>
          </cell>
          <cell r="B455" t="str">
            <v>Pañuelos,  toallitas de  desmaquillar y toallas</v>
          </cell>
          <cell r="C455" t="str">
            <v>BOLIVIA</v>
          </cell>
          <cell r="D455">
            <v>5676</v>
          </cell>
          <cell r="E455">
            <v>6324</v>
          </cell>
        </row>
        <row r="456">
          <cell r="C456" t="str">
            <v>ECUADOR</v>
          </cell>
          <cell r="D456">
            <v>8406.67</v>
          </cell>
          <cell r="E456">
            <v>6402.6</v>
          </cell>
        </row>
        <row r="457">
          <cell r="C457" t="str">
            <v>ESTADOS UNIDOS</v>
          </cell>
          <cell r="D457">
            <v>7.0000000000000007E-2</v>
          </cell>
          <cell r="E457">
            <v>27.6</v>
          </cell>
        </row>
        <row r="458">
          <cell r="A458">
            <v>4818300000</v>
          </cell>
          <cell r="B458" t="str">
            <v>manteles y servilletas de guata de celulosa o napa de fibras de celulosa</v>
          </cell>
          <cell r="C458" t="str">
            <v>BOLIVIA</v>
          </cell>
          <cell r="D458">
            <v>27775.71</v>
          </cell>
          <cell r="E458">
            <v>31941.119999999999</v>
          </cell>
        </row>
        <row r="459">
          <cell r="C459" t="str">
            <v>CHILE</v>
          </cell>
          <cell r="D459">
            <v>94624.78</v>
          </cell>
          <cell r="E459">
            <v>120127.23</v>
          </cell>
        </row>
        <row r="460">
          <cell r="C460" t="str">
            <v>ECUADOR</v>
          </cell>
          <cell r="D460">
            <v>298261</v>
          </cell>
          <cell r="E460">
            <v>292295.78000000003</v>
          </cell>
        </row>
        <row r="461">
          <cell r="C461" t="str">
            <v>ITALIA</v>
          </cell>
          <cell r="D461">
            <v>1.74</v>
          </cell>
          <cell r="E461">
            <v>12.6</v>
          </cell>
        </row>
        <row r="462">
          <cell r="C462" t="str">
            <v>VENEZUELA</v>
          </cell>
          <cell r="D462">
            <v>155085</v>
          </cell>
          <cell r="E462">
            <v>147640.88</v>
          </cell>
        </row>
        <row r="463">
          <cell r="A463" t="str">
            <v xml:space="preserve">ELABORACIÓN  </v>
          </cell>
          <cell r="B463" t="str">
            <v>:  Instituto Nacional de Recursos Naturales - INRENA-DGFFS</v>
          </cell>
          <cell r="E463" t="str">
            <v>Continúa…</v>
          </cell>
        </row>
        <row r="464">
          <cell r="A464">
            <v>4818400000</v>
          </cell>
          <cell r="B464" t="str">
            <v>Compresas y tampones higiénicos, pañales para bebes y art. higiénicos similares</v>
          </cell>
          <cell r="C464" t="str">
            <v>BOLIVIA</v>
          </cell>
          <cell r="D464">
            <v>612920.88</v>
          </cell>
          <cell r="E464">
            <v>1713608.15</v>
          </cell>
        </row>
        <row r="465">
          <cell r="C465" t="str">
            <v>BRASIL</v>
          </cell>
          <cell r="D465">
            <v>27629.46</v>
          </cell>
          <cell r="E465">
            <v>219717.55</v>
          </cell>
        </row>
        <row r="466">
          <cell r="C466" t="str">
            <v>CHILE</v>
          </cell>
          <cell r="D466">
            <v>245635.95</v>
          </cell>
          <cell r="E466">
            <v>741004.87</v>
          </cell>
        </row>
        <row r="467">
          <cell r="C467" t="str">
            <v>COLOMBIA</v>
          </cell>
          <cell r="D467">
            <v>831783.42</v>
          </cell>
          <cell r="E467">
            <v>1746790.22</v>
          </cell>
        </row>
        <row r="468">
          <cell r="C468" t="str">
            <v>COSTA RICA</v>
          </cell>
          <cell r="D468">
            <v>458187.84</v>
          </cell>
          <cell r="E468">
            <v>969214.54</v>
          </cell>
        </row>
        <row r="469">
          <cell r="C469" t="str">
            <v>ECUADOR</v>
          </cell>
          <cell r="D469">
            <v>49455</v>
          </cell>
          <cell r="E469">
            <v>123518.74</v>
          </cell>
        </row>
        <row r="470">
          <cell r="C470" t="str">
            <v>VENEZUELA</v>
          </cell>
          <cell r="D470">
            <v>158789.20000000001</v>
          </cell>
          <cell r="E470">
            <v>340075.8</v>
          </cell>
        </row>
        <row r="471">
          <cell r="A471">
            <v>4818500000</v>
          </cell>
          <cell r="B471" t="str">
            <v>Prendas y complementos (accesorios), de vestir, de pasta de papel</v>
          </cell>
          <cell r="C471" t="str">
            <v>CHILE</v>
          </cell>
          <cell r="D471">
            <v>0.5</v>
          </cell>
          <cell r="E471">
            <v>10</v>
          </cell>
        </row>
        <row r="472">
          <cell r="A472">
            <v>4818900000</v>
          </cell>
          <cell r="B472" t="str">
            <v>Demás papel del tipo de los utiliz. para fines domésticos o sanitario</v>
          </cell>
          <cell r="C472" t="str">
            <v>BOLIVIA</v>
          </cell>
          <cell r="D472">
            <v>12</v>
          </cell>
          <cell r="E472">
            <v>30</v>
          </cell>
        </row>
        <row r="473">
          <cell r="C473" t="str">
            <v>COLOMBIA</v>
          </cell>
          <cell r="D473">
            <v>6669</v>
          </cell>
          <cell r="E473">
            <v>11780</v>
          </cell>
        </row>
        <row r="474">
          <cell r="C474" t="str">
            <v>ESTADOS UNIDOS</v>
          </cell>
          <cell r="D474">
            <v>7.91</v>
          </cell>
          <cell r="E474">
            <v>33</v>
          </cell>
        </row>
        <row r="475">
          <cell r="A475">
            <v>4819100000</v>
          </cell>
          <cell r="B475" t="str">
            <v>Cajas de papel o cartón corrugados</v>
          </cell>
          <cell r="C475" t="str">
            <v>BOLIVIA</v>
          </cell>
          <cell r="D475">
            <v>71576.009999999995</v>
          </cell>
          <cell r="E475">
            <v>78605.83</v>
          </cell>
        </row>
        <row r="476">
          <cell r="C476" t="str">
            <v>CHILE</v>
          </cell>
          <cell r="D476">
            <v>10039.200000000001</v>
          </cell>
          <cell r="E476">
            <v>6529</v>
          </cell>
        </row>
        <row r="477">
          <cell r="C477" t="str">
            <v>COLOMBIA</v>
          </cell>
          <cell r="D477">
            <v>7954.55</v>
          </cell>
          <cell r="E477">
            <v>31181.79</v>
          </cell>
        </row>
        <row r="478">
          <cell r="C478" t="str">
            <v>COSTA RICA</v>
          </cell>
          <cell r="D478">
            <v>16</v>
          </cell>
          <cell r="E478">
            <v>25</v>
          </cell>
        </row>
        <row r="479">
          <cell r="C479" t="str">
            <v>REPUBLICA DOMINICANA</v>
          </cell>
          <cell r="D479">
            <v>31.63</v>
          </cell>
          <cell r="E479">
            <v>111.81</v>
          </cell>
        </row>
        <row r="480">
          <cell r="C480" t="str">
            <v>ECUADOR</v>
          </cell>
          <cell r="D480">
            <v>2017.79</v>
          </cell>
          <cell r="E480">
            <v>7875.2</v>
          </cell>
        </row>
        <row r="481">
          <cell r="C481" t="str">
            <v>FRANCIA</v>
          </cell>
          <cell r="D481">
            <v>13.87</v>
          </cell>
          <cell r="E481">
            <v>88</v>
          </cell>
        </row>
        <row r="482">
          <cell r="C482" t="str">
            <v>HAITI</v>
          </cell>
          <cell r="D482">
            <v>60</v>
          </cell>
          <cell r="E482">
            <v>103.34</v>
          </cell>
        </row>
        <row r="483">
          <cell r="C483" t="str">
            <v>MEXICO</v>
          </cell>
          <cell r="D483">
            <v>209.7</v>
          </cell>
          <cell r="E483">
            <v>652.17999999999995</v>
          </cell>
        </row>
        <row r="484">
          <cell r="C484" t="str">
            <v>PANAMA</v>
          </cell>
          <cell r="D484">
            <v>33737.279999999999</v>
          </cell>
          <cell r="E484">
            <v>46506.18</v>
          </cell>
        </row>
        <row r="485">
          <cell r="C485" t="str">
            <v>PERU</v>
          </cell>
          <cell r="D485">
            <v>4165</v>
          </cell>
          <cell r="E485">
            <v>5438.11</v>
          </cell>
        </row>
        <row r="486">
          <cell r="C486" t="str">
            <v>EL SALVADOR</v>
          </cell>
          <cell r="D486">
            <v>128.85</v>
          </cell>
          <cell r="E486">
            <v>763.3</v>
          </cell>
        </row>
        <row r="487">
          <cell r="C487" t="str">
            <v>ESTADOS UNIDOS</v>
          </cell>
          <cell r="D487">
            <v>4281.58</v>
          </cell>
          <cell r="E487">
            <v>17297.8</v>
          </cell>
        </row>
        <row r="488">
          <cell r="C488" t="str">
            <v>VENEZUELA</v>
          </cell>
          <cell r="D488">
            <v>18061.16</v>
          </cell>
          <cell r="E488">
            <v>19584.93</v>
          </cell>
        </row>
        <row r="489">
          <cell r="A489">
            <v>4819200000</v>
          </cell>
          <cell r="B489" t="str">
            <v>Cajas y cartonajes, plegables, de papel o cartón, sin corrugar</v>
          </cell>
          <cell r="C489" t="str">
            <v>ZONAS FRANCAS DEL PERU</v>
          </cell>
          <cell r="D489">
            <v>3486.35</v>
          </cell>
          <cell r="E489">
            <v>8439.7999999999993</v>
          </cell>
        </row>
        <row r="490">
          <cell r="C490" t="str">
            <v>ARGENTINA</v>
          </cell>
          <cell r="D490">
            <v>21336</v>
          </cell>
          <cell r="E490">
            <v>49347</v>
          </cell>
        </row>
        <row r="491">
          <cell r="C491" t="str">
            <v>BOLIVIA</v>
          </cell>
          <cell r="D491">
            <v>736.1</v>
          </cell>
          <cell r="E491">
            <v>3489.23</v>
          </cell>
        </row>
        <row r="492">
          <cell r="C492" t="str">
            <v>BRASIL</v>
          </cell>
          <cell r="D492">
            <v>284</v>
          </cell>
          <cell r="E492">
            <v>4995</v>
          </cell>
        </row>
        <row r="493">
          <cell r="C493" t="str">
            <v>CANADA</v>
          </cell>
          <cell r="D493">
            <v>13</v>
          </cell>
          <cell r="E493">
            <v>15</v>
          </cell>
        </row>
        <row r="494">
          <cell r="C494" t="str">
            <v>CHILE</v>
          </cell>
          <cell r="D494">
            <v>28065.72</v>
          </cell>
          <cell r="E494">
            <v>65046.57</v>
          </cell>
        </row>
        <row r="495">
          <cell r="C495" t="str">
            <v>CHINA</v>
          </cell>
          <cell r="D495">
            <v>0.46</v>
          </cell>
          <cell r="E495">
            <v>5</v>
          </cell>
        </row>
        <row r="496">
          <cell r="C496" t="str">
            <v>COLOMBIA</v>
          </cell>
          <cell r="D496">
            <v>13571.85</v>
          </cell>
          <cell r="E496">
            <v>61913.86</v>
          </cell>
        </row>
        <row r="497">
          <cell r="C497" t="str">
            <v>COSTA RICA</v>
          </cell>
          <cell r="D497">
            <v>46.92</v>
          </cell>
          <cell r="E497">
            <v>804.5</v>
          </cell>
        </row>
        <row r="498">
          <cell r="C498" t="str">
            <v>ALEMANIA</v>
          </cell>
          <cell r="D498">
            <v>6.86</v>
          </cell>
          <cell r="E498">
            <v>210</v>
          </cell>
        </row>
        <row r="499">
          <cell r="C499" t="str">
            <v>REPUBLICA DOMINICANA</v>
          </cell>
          <cell r="D499">
            <v>6.84</v>
          </cell>
          <cell r="E499">
            <v>17</v>
          </cell>
        </row>
        <row r="500">
          <cell r="C500" t="str">
            <v>ECUADOR</v>
          </cell>
          <cell r="D500">
            <v>2935.94</v>
          </cell>
          <cell r="E500">
            <v>16579.86</v>
          </cell>
        </row>
        <row r="501">
          <cell r="A501" t="str">
            <v xml:space="preserve">ELABORACIÓN  </v>
          </cell>
          <cell r="B501" t="str">
            <v>:  Instituto Nacional de Recursos Naturales - INRENA-DGFFS</v>
          </cell>
          <cell r="E501" t="str">
            <v>Continúa…</v>
          </cell>
        </row>
        <row r="502">
          <cell r="C502" t="str">
            <v>FRANCIA</v>
          </cell>
          <cell r="D502">
            <v>165</v>
          </cell>
          <cell r="E502">
            <v>760.44</v>
          </cell>
        </row>
        <row r="503">
          <cell r="C503" t="str">
            <v>HAITI</v>
          </cell>
          <cell r="D503">
            <v>60</v>
          </cell>
          <cell r="E503">
            <v>60</v>
          </cell>
        </row>
        <row r="504">
          <cell r="C504" t="str">
            <v>JAMAICA</v>
          </cell>
          <cell r="D504">
            <v>485</v>
          </cell>
          <cell r="E504">
            <v>7055</v>
          </cell>
        </row>
        <row r="505">
          <cell r="C505" t="str">
            <v>JAPON</v>
          </cell>
          <cell r="D505">
            <v>64.59</v>
          </cell>
          <cell r="E505">
            <v>1725</v>
          </cell>
        </row>
        <row r="506">
          <cell r="C506" t="str">
            <v>MEXICO</v>
          </cell>
          <cell r="D506">
            <v>693.28</v>
          </cell>
          <cell r="E506">
            <v>4132.91</v>
          </cell>
        </row>
        <row r="507">
          <cell r="C507" t="str">
            <v>PAISES BAJOS</v>
          </cell>
          <cell r="D507">
            <v>0.15</v>
          </cell>
          <cell r="E507">
            <v>1</v>
          </cell>
        </row>
        <row r="508">
          <cell r="C508" t="str">
            <v>PANAMA</v>
          </cell>
          <cell r="D508">
            <v>691.7</v>
          </cell>
          <cell r="E508">
            <v>1456.84</v>
          </cell>
        </row>
        <row r="509">
          <cell r="C509" t="str">
            <v>PERU</v>
          </cell>
          <cell r="D509">
            <v>8820.2000000000007</v>
          </cell>
          <cell r="E509">
            <v>23939.05</v>
          </cell>
        </row>
        <row r="510">
          <cell r="C510" t="str">
            <v>PUERTO RICO</v>
          </cell>
          <cell r="D510">
            <v>61.54</v>
          </cell>
          <cell r="E510">
            <v>1199.74</v>
          </cell>
        </row>
        <row r="511">
          <cell r="C511" t="str">
            <v>ESTADOS UNIDOS</v>
          </cell>
          <cell r="D511">
            <v>1914.81</v>
          </cell>
          <cell r="E511">
            <v>1554.4</v>
          </cell>
        </row>
        <row r="512">
          <cell r="C512" t="str">
            <v>VENEZUELA</v>
          </cell>
          <cell r="D512">
            <v>2484.85</v>
          </cell>
          <cell r="E512">
            <v>10410.74</v>
          </cell>
        </row>
        <row r="513">
          <cell r="A513">
            <v>4819301000</v>
          </cell>
          <cell r="B513" t="str">
            <v>Sacos multipliegos con una anchura en la base &gt;= a 40 cm.</v>
          </cell>
          <cell r="C513" t="str">
            <v>BOLIVIA</v>
          </cell>
          <cell r="D513">
            <v>424883</v>
          </cell>
          <cell r="E513">
            <v>403486.69</v>
          </cell>
        </row>
        <row r="514">
          <cell r="C514" t="str">
            <v>ECUADOR</v>
          </cell>
          <cell r="D514">
            <v>597594.5</v>
          </cell>
          <cell r="E514">
            <v>586815</v>
          </cell>
        </row>
        <row r="515">
          <cell r="A515">
            <v>4819309000</v>
          </cell>
          <cell r="B515" t="str">
            <v>Demás sacos (bolsas) con una anchura en la base &gt;= a 40 cm.</v>
          </cell>
          <cell r="C515" t="str">
            <v>ARGENTINA</v>
          </cell>
          <cell r="D515">
            <v>10.26</v>
          </cell>
          <cell r="E515">
            <v>10.26</v>
          </cell>
        </row>
        <row r="516">
          <cell r="C516" t="str">
            <v>BOLIVIA</v>
          </cell>
          <cell r="D516">
            <v>253.4</v>
          </cell>
          <cell r="E516">
            <v>3047.63</v>
          </cell>
        </row>
        <row r="517">
          <cell r="C517" t="str">
            <v>BRASIL</v>
          </cell>
          <cell r="D517">
            <v>2.1</v>
          </cell>
          <cell r="E517">
            <v>4.8499999999999996</v>
          </cell>
        </row>
        <row r="518">
          <cell r="C518" t="str">
            <v>CHILE</v>
          </cell>
          <cell r="D518">
            <v>229.37</v>
          </cell>
          <cell r="E518">
            <v>2023.33</v>
          </cell>
        </row>
        <row r="519">
          <cell r="C519" t="str">
            <v>COLOMBIA</v>
          </cell>
          <cell r="D519">
            <v>622.53</v>
          </cell>
          <cell r="E519">
            <v>4617.76</v>
          </cell>
        </row>
        <row r="520">
          <cell r="C520" t="str">
            <v>ALEMANIA</v>
          </cell>
          <cell r="D520">
            <v>15</v>
          </cell>
          <cell r="E520">
            <v>9.1999999999999993</v>
          </cell>
        </row>
        <row r="521">
          <cell r="C521" t="str">
            <v>ESPAYA</v>
          </cell>
          <cell r="D521">
            <v>25.9</v>
          </cell>
          <cell r="E521">
            <v>16.600000000000001</v>
          </cell>
        </row>
        <row r="522">
          <cell r="C522" t="str">
            <v>FRANCIA</v>
          </cell>
          <cell r="D522">
            <v>8.3699999999999992</v>
          </cell>
          <cell r="E522">
            <v>5.13</v>
          </cell>
        </row>
        <row r="523">
          <cell r="C523" t="str">
            <v>MEXICO</v>
          </cell>
          <cell r="D523">
            <v>100</v>
          </cell>
          <cell r="E523">
            <v>1062.32</v>
          </cell>
        </row>
        <row r="524">
          <cell r="C524" t="str">
            <v>PUERTO RICO</v>
          </cell>
          <cell r="D524">
            <v>1102.44</v>
          </cell>
          <cell r="E524">
            <v>8468.5400000000009</v>
          </cell>
        </row>
        <row r="525">
          <cell r="C525" t="str">
            <v>SUECIA</v>
          </cell>
          <cell r="D525">
            <v>2</v>
          </cell>
          <cell r="E525">
            <v>4.22</v>
          </cell>
        </row>
        <row r="526">
          <cell r="C526" t="str">
            <v>ESTADOS UNIDOS</v>
          </cell>
          <cell r="D526">
            <v>11.02</v>
          </cell>
          <cell r="E526">
            <v>62.17</v>
          </cell>
        </row>
        <row r="527">
          <cell r="C527" t="str">
            <v>VENEZUELA</v>
          </cell>
          <cell r="D527">
            <v>90.69</v>
          </cell>
          <cell r="E527">
            <v>700</v>
          </cell>
        </row>
        <row r="528">
          <cell r="A528">
            <v>4819400000</v>
          </cell>
          <cell r="B528" t="str">
            <v>Demás sacos (bolsas); bolsitas y cucuruchos</v>
          </cell>
          <cell r="C528" t="str">
            <v>BOLIVIA</v>
          </cell>
          <cell r="D528">
            <v>1163.02</v>
          </cell>
          <cell r="E528">
            <v>9639.08</v>
          </cell>
        </row>
        <row r="529">
          <cell r="C529" t="str">
            <v>CHILE</v>
          </cell>
          <cell r="D529">
            <v>205.56</v>
          </cell>
          <cell r="E529">
            <v>2825.24</v>
          </cell>
        </row>
        <row r="530">
          <cell r="C530" t="str">
            <v>COLOMBIA</v>
          </cell>
          <cell r="D530">
            <v>984.56</v>
          </cell>
          <cell r="E530">
            <v>9405.5400000000009</v>
          </cell>
        </row>
        <row r="531">
          <cell r="C531" t="str">
            <v>ECUADOR</v>
          </cell>
          <cell r="D531">
            <v>640.78</v>
          </cell>
          <cell r="E531">
            <v>1192.8</v>
          </cell>
        </row>
        <row r="532">
          <cell r="C532" t="str">
            <v>REINO UNIDO</v>
          </cell>
          <cell r="D532">
            <v>2.42</v>
          </cell>
          <cell r="E532">
            <v>160</v>
          </cell>
        </row>
        <row r="533">
          <cell r="C533" t="str">
            <v>MEXICO</v>
          </cell>
          <cell r="D533">
            <v>430</v>
          </cell>
          <cell r="E533">
            <v>6020.19</v>
          </cell>
        </row>
        <row r="534">
          <cell r="C534" t="str">
            <v>PANAMA</v>
          </cell>
          <cell r="D534">
            <v>7539.03</v>
          </cell>
          <cell r="E534">
            <v>12826.5</v>
          </cell>
        </row>
        <row r="535">
          <cell r="C535" t="str">
            <v>PUERTO RICO</v>
          </cell>
          <cell r="D535">
            <v>165</v>
          </cell>
          <cell r="E535">
            <v>3644.1</v>
          </cell>
        </row>
        <row r="536">
          <cell r="C536" t="str">
            <v>ESTADOS UNIDOS</v>
          </cell>
          <cell r="D536">
            <v>1.26</v>
          </cell>
          <cell r="E536">
            <v>30</v>
          </cell>
        </row>
        <row r="537">
          <cell r="C537" t="str">
            <v>VENEZUELA</v>
          </cell>
          <cell r="D537">
            <v>1539</v>
          </cell>
          <cell r="E537">
            <v>9737.52</v>
          </cell>
        </row>
        <row r="538">
          <cell r="A538" t="str">
            <v xml:space="preserve">ELABORACIÓN  </v>
          </cell>
          <cell r="B538" t="str">
            <v>:  Instituto Nacional de Recursos Naturales - INRENA-DGFFS</v>
          </cell>
          <cell r="E538" t="str">
            <v>Continúa…</v>
          </cell>
        </row>
        <row r="539">
          <cell r="A539">
            <v>4819500000</v>
          </cell>
          <cell r="B539" t="str">
            <v>Demás envases, incluidas las fundas para discos</v>
          </cell>
          <cell r="C539" t="str">
            <v>AUSTRALIA</v>
          </cell>
          <cell r="D539">
            <v>7.6</v>
          </cell>
          <cell r="E539">
            <v>182.5</v>
          </cell>
        </row>
        <row r="540">
          <cell r="C540" t="str">
            <v>BOLIVIA</v>
          </cell>
          <cell r="D540">
            <v>666.64</v>
          </cell>
          <cell r="E540">
            <v>2177.04</v>
          </cell>
        </row>
        <row r="541">
          <cell r="C541" t="str">
            <v>CHILE</v>
          </cell>
          <cell r="D541">
            <v>1182</v>
          </cell>
          <cell r="E541">
            <v>5490</v>
          </cell>
        </row>
        <row r="542">
          <cell r="C542" t="str">
            <v>ALEMANIA</v>
          </cell>
          <cell r="D542">
            <v>36.369999999999997</v>
          </cell>
          <cell r="E542">
            <v>190</v>
          </cell>
        </row>
        <row r="543">
          <cell r="C543" t="str">
            <v>JAPON</v>
          </cell>
          <cell r="D543">
            <v>60</v>
          </cell>
          <cell r="E543">
            <v>29.5</v>
          </cell>
        </row>
        <row r="544">
          <cell r="C544" t="str">
            <v>PANAMA</v>
          </cell>
          <cell r="D544">
            <v>803.28</v>
          </cell>
          <cell r="E544">
            <v>1297.55</v>
          </cell>
        </row>
        <row r="545">
          <cell r="C545" t="str">
            <v>VENEZUELA</v>
          </cell>
          <cell r="D545">
            <v>2275</v>
          </cell>
          <cell r="E545">
            <v>1672.05</v>
          </cell>
        </row>
        <row r="546">
          <cell r="A546">
            <v>4819600000</v>
          </cell>
          <cell r="B546" t="str">
            <v>Cartonajes de oficina, tienda o similares</v>
          </cell>
          <cell r="C546" t="str">
            <v>CANADA</v>
          </cell>
          <cell r="D546">
            <v>0.32</v>
          </cell>
          <cell r="E546">
            <v>66</v>
          </cell>
        </row>
        <row r="547">
          <cell r="C547" t="str">
            <v>DINAMARCA</v>
          </cell>
          <cell r="D547">
            <v>0.9</v>
          </cell>
          <cell r="E547">
            <v>2</v>
          </cell>
        </row>
        <row r="548">
          <cell r="C548" t="str">
            <v>GUATEMALA</v>
          </cell>
          <cell r="D548">
            <v>176</v>
          </cell>
          <cell r="E548">
            <v>76</v>
          </cell>
        </row>
        <row r="549">
          <cell r="C549" t="str">
            <v>PAISES BAJOS</v>
          </cell>
          <cell r="D549">
            <v>47.98</v>
          </cell>
          <cell r="E549">
            <v>30</v>
          </cell>
        </row>
        <row r="550">
          <cell r="A550">
            <v>4820909000</v>
          </cell>
          <cell r="B550" t="str">
            <v>Demás cubiertas para docum. y art. de oficina o papelería, incl.</v>
          </cell>
          <cell r="C550" t="str">
            <v>BOLIVIA</v>
          </cell>
          <cell r="D550">
            <v>2045.81</v>
          </cell>
          <cell r="E550">
            <v>16565.32</v>
          </cell>
        </row>
        <row r="551">
          <cell r="C551" t="str">
            <v>CHILE</v>
          </cell>
          <cell r="D551">
            <v>0.06</v>
          </cell>
          <cell r="E551">
            <v>2</v>
          </cell>
        </row>
        <row r="552">
          <cell r="C552" t="str">
            <v>COLOMBIA</v>
          </cell>
          <cell r="D552">
            <v>39600</v>
          </cell>
          <cell r="E552">
            <v>39652.959999999999</v>
          </cell>
        </row>
        <row r="553">
          <cell r="A553">
            <v>4821100000</v>
          </cell>
          <cell r="B553" t="str">
            <v>Etiquetas de todas clases, de papel o cartón, impresas</v>
          </cell>
          <cell r="C553" t="str">
            <v>BOLIVIA</v>
          </cell>
          <cell r="D553">
            <v>1196.3499999999999</v>
          </cell>
          <cell r="E553">
            <v>13295.5</v>
          </cell>
        </row>
        <row r="554">
          <cell r="C554" t="str">
            <v>CHILE</v>
          </cell>
          <cell r="D554">
            <v>854.63</v>
          </cell>
          <cell r="E554">
            <v>14451.48</v>
          </cell>
        </row>
        <row r="555">
          <cell r="C555" t="str">
            <v>COLOMBIA</v>
          </cell>
          <cell r="D555">
            <v>1</v>
          </cell>
          <cell r="E555">
            <v>10.8</v>
          </cell>
        </row>
        <row r="556">
          <cell r="C556" t="str">
            <v>COSTA RICA</v>
          </cell>
          <cell r="D556">
            <v>45</v>
          </cell>
          <cell r="E556">
            <v>492</v>
          </cell>
        </row>
        <row r="557">
          <cell r="C557" t="str">
            <v>ECUADOR</v>
          </cell>
          <cell r="D557">
            <v>994.62</v>
          </cell>
          <cell r="E557">
            <v>8822.41</v>
          </cell>
        </row>
        <row r="558">
          <cell r="C558" t="str">
            <v>ESPAYA</v>
          </cell>
          <cell r="D558">
            <v>51.69</v>
          </cell>
          <cell r="E558">
            <v>1185.1199999999999</v>
          </cell>
        </row>
        <row r="559">
          <cell r="C559" t="str">
            <v>FRANCIA</v>
          </cell>
          <cell r="D559">
            <v>15.8</v>
          </cell>
          <cell r="E559">
            <v>171.63</v>
          </cell>
        </row>
        <row r="560">
          <cell r="C560" t="str">
            <v>MEXICO</v>
          </cell>
          <cell r="D560">
            <v>0.45</v>
          </cell>
          <cell r="E560">
            <v>5.0199999999999996</v>
          </cell>
        </row>
        <row r="561">
          <cell r="C561" t="str">
            <v>PAISES BAJOS</v>
          </cell>
          <cell r="D561">
            <v>126.08</v>
          </cell>
          <cell r="E561">
            <v>948.5</v>
          </cell>
        </row>
        <row r="562">
          <cell r="C562" t="str">
            <v>PANAMA</v>
          </cell>
          <cell r="D562">
            <v>1440</v>
          </cell>
          <cell r="E562">
            <v>8360.23</v>
          </cell>
        </row>
        <row r="563">
          <cell r="C563" t="str">
            <v>PUERTO RICO</v>
          </cell>
          <cell r="D563">
            <v>51.39</v>
          </cell>
          <cell r="E563">
            <v>1500</v>
          </cell>
        </row>
        <row r="564">
          <cell r="C564" t="str">
            <v>ESTADOS UNIDOS</v>
          </cell>
          <cell r="D564">
            <v>939.12</v>
          </cell>
          <cell r="E564">
            <v>2567.8000000000002</v>
          </cell>
        </row>
        <row r="565">
          <cell r="C565" t="str">
            <v>VENEZUELA</v>
          </cell>
          <cell r="D565">
            <v>20.12</v>
          </cell>
          <cell r="E565">
            <v>373.12</v>
          </cell>
        </row>
        <row r="566">
          <cell r="A566">
            <v>4821900000</v>
          </cell>
          <cell r="B566" t="str">
            <v>Demás etiquetas de todas clases, de papel o cartón</v>
          </cell>
          <cell r="C566" t="str">
            <v>BOLIVIA</v>
          </cell>
          <cell r="D566">
            <v>97.6</v>
          </cell>
          <cell r="E566">
            <v>840.84</v>
          </cell>
        </row>
        <row r="567">
          <cell r="C567" t="str">
            <v>COLOMBIA</v>
          </cell>
          <cell r="D567">
            <v>5</v>
          </cell>
          <cell r="E567">
            <v>4.2</v>
          </cell>
        </row>
        <row r="568">
          <cell r="C568" t="str">
            <v>COSTA RICA</v>
          </cell>
          <cell r="D568">
            <v>3.5</v>
          </cell>
          <cell r="E568">
            <v>30</v>
          </cell>
        </row>
        <row r="569">
          <cell r="C569" t="str">
            <v>ALEMANIA</v>
          </cell>
          <cell r="D569">
            <v>4.42</v>
          </cell>
          <cell r="E569">
            <v>105</v>
          </cell>
        </row>
        <row r="570">
          <cell r="C570" t="str">
            <v>ECUADOR</v>
          </cell>
          <cell r="D570">
            <v>530.03</v>
          </cell>
          <cell r="E570">
            <v>7645</v>
          </cell>
        </row>
        <row r="571">
          <cell r="C571" t="str">
            <v>ESPAYA</v>
          </cell>
          <cell r="D571">
            <v>2.54</v>
          </cell>
          <cell r="E571">
            <v>7.5</v>
          </cell>
        </row>
        <row r="572">
          <cell r="C572" t="str">
            <v>PUERTO RICO</v>
          </cell>
          <cell r="D572">
            <v>23.99</v>
          </cell>
          <cell r="E572">
            <v>259.45</v>
          </cell>
        </row>
        <row r="573">
          <cell r="C573" t="str">
            <v>VENEZUELA</v>
          </cell>
          <cell r="D573">
            <v>23.88</v>
          </cell>
          <cell r="E573">
            <v>480.2</v>
          </cell>
        </row>
        <row r="574">
          <cell r="A574">
            <v>4822100000</v>
          </cell>
          <cell r="B574" t="str">
            <v>Carretes, bobinas, y soportes simil. utilizados para el bobinado</v>
          </cell>
          <cell r="C574" t="str">
            <v>BOLIVIA</v>
          </cell>
          <cell r="D574">
            <v>1596</v>
          </cell>
          <cell r="E574">
            <v>2463</v>
          </cell>
        </row>
        <row r="575">
          <cell r="C575" t="str">
            <v>COLOMBIA</v>
          </cell>
          <cell r="D575">
            <v>25679.98</v>
          </cell>
          <cell r="E575">
            <v>31760</v>
          </cell>
        </row>
        <row r="576">
          <cell r="C576" t="str">
            <v>ECUADOR</v>
          </cell>
          <cell r="D576">
            <v>40736.199999999997</v>
          </cell>
          <cell r="E576">
            <v>63320.5</v>
          </cell>
        </row>
        <row r="577">
          <cell r="A577" t="str">
            <v xml:space="preserve">ELABORACIÓN  </v>
          </cell>
          <cell r="B577" t="str">
            <v>:  Instituto Nacional de Recursos Naturales - INRENA-DGFFS</v>
          </cell>
          <cell r="E577" t="str">
            <v>Continúa…</v>
          </cell>
        </row>
        <row r="578">
          <cell r="A578">
            <v>4823110000</v>
          </cell>
          <cell r="B578" t="str">
            <v>Papel autoadhesivo, en tiras o en bobinas (rollos)</v>
          </cell>
          <cell r="C578" t="str">
            <v>ZONAS FRANCAS DEL PERU</v>
          </cell>
          <cell r="D578">
            <v>199</v>
          </cell>
          <cell r="E578">
            <v>1557.52</v>
          </cell>
        </row>
        <row r="579">
          <cell r="C579" t="str">
            <v>BOLIVIA</v>
          </cell>
          <cell r="D579">
            <v>797.32</v>
          </cell>
          <cell r="E579">
            <v>3921.8</v>
          </cell>
        </row>
        <row r="580">
          <cell r="C580" t="str">
            <v>CANADA</v>
          </cell>
          <cell r="D580">
            <v>0.27</v>
          </cell>
          <cell r="E580">
            <v>2</v>
          </cell>
        </row>
        <row r="581">
          <cell r="C581" t="str">
            <v>CHILE</v>
          </cell>
          <cell r="D581">
            <v>5555.53</v>
          </cell>
          <cell r="E581">
            <v>13514.15</v>
          </cell>
        </row>
        <row r="582">
          <cell r="C582" t="str">
            <v>COLOMBIA</v>
          </cell>
          <cell r="D582">
            <v>594.49</v>
          </cell>
          <cell r="E582">
            <v>10390.19</v>
          </cell>
        </row>
        <row r="583">
          <cell r="C583" t="str">
            <v>MEXICO</v>
          </cell>
          <cell r="D583">
            <v>1.34</v>
          </cell>
          <cell r="E583">
            <v>10.73</v>
          </cell>
        </row>
        <row r="584">
          <cell r="C584" t="str">
            <v>ESTADOS UNIDOS</v>
          </cell>
          <cell r="D584">
            <v>50.65</v>
          </cell>
          <cell r="E584">
            <v>96</v>
          </cell>
        </row>
        <row r="585">
          <cell r="A585">
            <v>4823200000</v>
          </cell>
          <cell r="B585" t="str">
            <v>Papel y cartón filtro</v>
          </cell>
          <cell r="C585" t="str">
            <v>ECUADOR</v>
          </cell>
          <cell r="D585">
            <v>40.71</v>
          </cell>
          <cell r="E585">
            <v>220</v>
          </cell>
        </row>
        <row r="586">
          <cell r="A586">
            <v>4823400000</v>
          </cell>
          <cell r="B586" t="str">
            <v>Papel diagrama para aparatos registradores, en bobinas (rollos),</v>
          </cell>
          <cell r="C586" t="str">
            <v>ALEMANIA</v>
          </cell>
          <cell r="D586">
            <v>4</v>
          </cell>
          <cell r="E586">
            <v>129.5</v>
          </cell>
        </row>
        <row r="587">
          <cell r="C587" t="str">
            <v>ESTADOS UNIDOS</v>
          </cell>
          <cell r="D587">
            <v>2.8</v>
          </cell>
          <cell r="E587">
            <v>13.92</v>
          </cell>
        </row>
        <row r="588">
          <cell r="C588" t="str">
            <v>VENEZUELA</v>
          </cell>
          <cell r="D588">
            <v>1.08</v>
          </cell>
          <cell r="E588">
            <v>570.24</v>
          </cell>
        </row>
        <row r="589">
          <cell r="A589">
            <v>4823519000</v>
          </cell>
          <cell r="B589" t="str">
            <v>Demás papeles y cartones impresos, estampados o perforados</v>
          </cell>
          <cell r="C589" t="str">
            <v>ESTADOS UNIDOS</v>
          </cell>
          <cell r="D589">
            <v>39</v>
          </cell>
          <cell r="E589">
            <v>5</v>
          </cell>
        </row>
        <row r="590">
          <cell r="A590">
            <v>4823590000</v>
          </cell>
          <cell r="B590" t="str">
            <v>Demás papeles y cartones utiliz. en la escritura, impresión u otros fines gráficos</v>
          </cell>
          <cell r="C590" t="str">
            <v>BOLIVIA</v>
          </cell>
          <cell r="D590">
            <v>15832.73</v>
          </cell>
          <cell r="E590">
            <v>20901.849999999999</v>
          </cell>
        </row>
        <row r="591">
          <cell r="C591" t="str">
            <v>BRASIL</v>
          </cell>
          <cell r="D591">
            <v>290</v>
          </cell>
          <cell r="E591">
            <v>960</v>
          </cell>
        </row>
        <row r="592">
          <cell r="C592" t="str">
            <v>CHILE</v>
          </cell>
          <cell r="D592">
            <v>6.9</v>
          </cell>
          <cell r="E592">
            <v>2.25</v>
          </cell>
        </row>
        <row r="593">
          <cell r="C593" t="str">
            <v>COLOMBIA</v>
          </cell>
          <cell r="D593">
            <v>26042.6</v>
          </cell>
          <cell r="E593">
            <v>23844.47</v>
          </cell>
        </row>
        <row r="594">
          <cell r="C594" t="str">
            <v>REPUBLICA DOMINICANA</v>
          </cell>
          <cell r="D594">
            <v>2.2999999999999998</v>
          </cell>
          <cell r="E594">
            <v>0.75</v>
          </cell>
        </row>
        <row r="595">
          <cell r="C595" t="str">
            <v>ECUADOR</v>
          </cell>
          <cell r="D595">
            <v>116021.86</v>
          </cell>
          <cell r="E595">
            <v>95672.4</v>
          </cell>
        </row>
        <row r="596">
          <cell r="C596" t="str">
            <v>HONDURAS</v>
          </cell>
          <cell r="D596">
            <v>2.2999999999999998</v>
          </cell>
          <cell r="E596">
            <v>0.75</v>
          </cell>
        </row>
        <row r="597">
          <cell r="C597" t="str">
            <v>PUERTO RICO</v>
          </cell>
          <cell r="D597">
            <v>4.5999999999999996</v>
          </cell>
          <cell r="E597">
            <v>1.5</v>
          </cell>
        </row>
        <row r="598">
          <cell r="C598" t="str">
            <v>EL SALVADOR</v>
          </cell>
          <cell r="D598">
            <v>2.2999999999999998</v>
          </cell>
          <cell r="E598">
            <v>0.75</v>
          </cell>
        </row>
        <row r="599">
          <cell r="C599" t="str">
            <v>ESTADOS UNIDOS</v>
          </cell>
          <cell r="D599">
            <v>2.2999999999999998</v>
          </cell>
          <cell r="E599">
            <v>0.75</v>
          </cell>
        </row>
        <row r="600">
          <cell r="C600" t="str">
            <v>VENEZUELA</v>
          </cell>
          <cell r="D600">
            <v>4.5999999999999996</v>
          </cell>
          <cell r="E600">
            <v>1.5</v>
          </cell>
        </row>
        <row r="601">
          <cell r="A601">
            <v>4823600000</v>
          </cell>
          <cell r="B601" t="str">
            <v>Bandejas, fuentes, platos, tazas, vasos y artículos similares, de</v>
          </cell>
          <cell r="C601" t="str">
            <v>AUSTRALIA</v>
          </cell>
          <cell r="D601">
            <v>20.5</v>
          </cell>
          <cell r="E601">
            <v>250</v>
          </cell>
        </row>
        <row r="602">
          <cell r="C602" t="str">
            <v>BOLIVIA</v>
          </cell>
          <cell r="D602">
            <v>4086.37</v>
          </cell>
          <cell r="E602">
            <v>13535.39</v>
          </cell>
        </row>
        <row r="603">
          <cell r="C603" t="str">
            <v>CHILE</v>
          </cell>
          <cell r="D603">
            <v>17022.03</v>
          </cell>
          <cell r="E603">
            <v>50826.76</v>
          </cell>
        </row>
        <row r="604">
          <cell r="C604" t="str">
            <v>REPUBLICA DOMINICANA</v>
          </cell>
          <cell r="D604">
            <v>450.39</v>
          </cell>
          <cell r="E604">
            <v>1534.4</v>
          </cell>
        </row>
        <row r="605">
          <cell r="C605" t="str">
            <v>ESPAYA</v>
          </cell>
          <cell r="D605">
            <v>9.06</v>
          </cell>
          <cell r="E605">
            <v>68.2</v>
          </cell>
        </row>
        <row r="606">
          <cell r="C606" t="str">
            <v>FRANCIA</v>
          </cell>
          <cell r="D606">
            <v>6.44</v>
          </cell>
          <cell r="E606">
            <v>36.5</v>
          </cell>
        </row>
        <row r="607">
          <cell r="C607" t="str">
            <v>ITALIA</v>
          </cell>
          <cell r="D607">
            <v>4.82</v>
          </cell>
          <cell r="E607">
            <v>51.5</v>
          </cell>
        </row>
        <row r="608">
          <cell r="C608" t="str">
            <v>JAPON</v>
          </cell>
          <cell r="D608">
            <v>74.88</v>
          </cell>
          <cell r="E608">
            <v>72</v>
          </cell>
        </row>
        <row r="609">
          <cell r="C609" t="str">
            <v>ESTADOS UNIDOS</v>
          </cell>
          <cell r="D609">
            <v>685.22</v>
          </cell>
          <cell r="E609">
            <v>2439.58</v>
          </cell>
        </row>
        <row r="610">
          <cell r="A610">
            <v>4823700000</v>
          </cell>
          <cell r="B610" t="str">
            <v>Artículos moldeados o prensados, de pasta de papel</v>
          </cell>
          <cell r="C610" t="str">
            <v>ITALIA</v>
          </cell>
          <cell r="D610">
            <v>2.9</v>
          </cell>
          <cell r="E610">
            <v>2</v>
          </cell>
        </row>
        <row r="611">
          <cell r="C611" t="str">
            <v>PAISES BAJOS</v>
          </cell>
          <cell r="D611">
            <v>47.87</v>
          </cell>
          <cell r="E611">
            <v>495.6</v>
          </cell>
        </row>
        <row r="612">
          <cell r="C612" t="str">
            <v>PUERTO RICO</v>
          </cell>
          <cell r="D612">
            <v>2.6</v>
          </cell>
          <cell r="E612">
            <v>14.3</v>
          </cell>
        </row>
        <row r="613">
          <cell r="A613">
            <v>4823903000</v>
          </cell>
          <cell r="B613" t="str">
            <v>Demás papeles, cartones, guata y napa de fibras de celulosa, cort</v>
          </cell>
          <cell r="C613" t="str">
            <v>CHILE</v>
          </cell>
          <cell r="D613">
            <v>90788</v>
          </cell>
          <cell r="E613">
            <v>46669.35</v>
          </cell>
        </row>
        <row r="614">
          <cell r="C614" t="str">
            <v>COLOMBIA</v>
          </cell>
          <cell r="D614">
            <v>292.5</v>
          </cell>
          <cell r="E614">
            <v>2612.5</v>
          </cell>
        </row>
        <row r="615">
          <cell r="C615" t="str">
            <v>FRANCIA</v>
          </cell>
          <cell r="D615">
            <v>64.3</v>
          </cell>
          <cell r="E615">
            <v>474.9</v>
          </cell>
        </row>
        <row r="616">
          <cell r="C616" t="str">
            <v>MEXICO</v>
          </cell>
          <cell r="D616">
            <v>33.07</v>
          </cell>
          <cell r="E616">
            <v>265.39</v>
          </cell>
        </row>
        <row r="617">
          <cell r="C617" t="str">
            <v>VENEZUELA</v>
          </cell>
          <cell r="D617">
            <v>248</v>
          </cell>
          <cell r="E617">
            <v>756</v>
          </cell>
        </row>
        <row r="618">
          <cell r="A618" t="str">
            <v xml:space="preserve">ELABORACIÓN  </v>
          </cell>
          <cell r="B618" t="str">
            <v>:  Instituto Nacional de Recursos Naturales - INRENA-DGFFS</v>
          </cell>
          <cell r="E618" t="str">
            <v>Continúa…</v>
          </cell>
        </row>
        <row r="619">
          <cell r="A619">
            <v>4823904000</v>
          </cell>
          <cell r="B619" t="str">
            <v>Juntas o empaquetaduras, de pasta de papel, papel, cartón, guata</v>
          </cell>
          <cell r="C619" t="str">
            <v>BOLIVIA</v>
          </cell>
          <cell r="D619">
            <v>9.41</v>
          </cell>
          <cell r="E619">
            <v>182.6</v>
          </cell>
        </row>
        <row r="620">
          <cell r="C620" t="str">
            <v>CHILE</v>
          </cell>
          <cell r="D620">
            <v>23.39</v>
          </cell>
          <cell r="E620">
            <v>193.03</v>
          </cell>
        </row>
        <row r="621">
          <cell r="C621" t="str">
            <v>COLOMBIA</v>
          </cell>
          <cell r="D621">
            <v>14.52</v>
          </cell>
          <cell r="E621">
            <v>897.52</v>
          </cell>
        </row>
        <row r="622">
          <cell r="C622" t="str">
            <v>COSTA RICA</v>
          </cell>
          <cell r="D622">
            <v>27.82</v>
          </cell>
          <cell r="E622">
            <v>125.32</v>
          </cell>
        </row>
        <row r="623">
          <cell r="C623" t="str">
            <v>REPUBLICA DOMINICANA</v>
          </cell>
          <cell r="D623">
            <v>12.22</v>
          </cell>
          <cell r="E623">
            <v>68.52</v>
          </cell>
        </row>
        <row r="624">
          <cell r="C624" t="str">
            <v>ECUADOR</v>
          </cell>
          <cell r="D624">
            <v>52.75</v>
          </cell>
          <cell r="E624">
            <v>186.46</v>
          </cell>
        </row>
        <row r="625">
          <cell r="C625" t="str">
            <v>GUATEMALA</v>
          </cell>
          <cell r="D625">
            <v>50.34</v>
          </cell>
          <cell r="E625">
            <v>145.91</v>
          </cell>
        </row>
        <row r="626">
          <cell r="C626" t="str">
            <v>HONDURAS</v>
          </cell>
          <cell r="D626">
            <v>31.73</v>
          </cell>
          <cell r="E626">
            <v>27.7</v>
          </cell>
        </row>
        <row r="627">
          <cell r="C627" t="str">
            <v>MEXICO</v>
          </cell>
          <cell r="D627">
            <v>12.33</v>
          </cell>
          <cell r="E627">
            <v>36.82</v>
          </cell>
        </row>
        <row r="628">
          <cell r="C628" t="str">
            <v>PUERTO RICO</v>
          </cell>
          <cell r="D628">
            <v>292.39999999999998</v>
          </cell>
          <cell r="E628">
            <v>1072.19</v>
          </cell>
        </row>
        <row r="629">
          <cell r="C629" t="str">
            <v>EL SALVADOR</v>
          </cell>
          <cell r="D629">
            <v>29.95</v>
          </cell>
          <cell r="E629">
            <v>153.5</v>
          </cell>
        </row>
        <row r="630">
          <cell r="C630" t="str">
            <v>ESTADOS UNIDOS</v>
          </cell>
          <cell r="D630">
            <v>615.84</v>
          </cell>
          <cell r="E630">
            <v>642.71</v>
          </cell>
        </row>
        <row r="631">
          <cell r="A631">
            <v>4823906000</v>
          </cell>
          <cell r="B631" t="str">
            <v>Patrones, modelos y plantillas, de papel, cartón, guata de celulo</v>
          </cell>
          <cell r="C631" t="str">
            <v>ESTADOS UNIDOS</v>
          </cell>
          <cell r="D631">
            <v>0.03</v>
          </cell>
          <cell r="E631">
            <v>1</v>
          </cell>
        </row>
        <row r="632">
          <cell r="A632">
            <v>4823909900</v>
          </cell>
          <cell r="B632" t="str">
            <v>Demás papeles, cartones, cortados en formato; y demás artic. De</v>
          </cell>
          <cell r="C632" t="str">
            <v>ARUBA</v>
          </cell>
          <cell r="D632">
            <v>36.31</v>
          </cell>
          <cell r="E632">
            <v>54</v>
          </cell>
        </row>
        <row r="633">
          <cell r="C633" t="str">
            <v>BOLIVIA</v>
          </cell>
          <cell r="D633">
            <v>320.62</v>
          </cell>
          <cell r="E633">
            <v>668.97</v>
          </cell>
        </row>
        <row r="634">
          <cell r="C634" t="str">
            <v>CHILE</v>
          </cell>
          <cell r="D634">
            <v>10945.52</v>
          </cell>
          <cell r="E634">
            <v>8297.14</v>
          </cell>
        </row>
        <row r="635">
          <cell r="C635" t="str">
            <v>COLOMBIA</v>
          </cell>
          <cell r="D635">
            <v>20450.580000000002</v>
          </cell>
          <cell r="E635">
            <v>52521.36</v>
          </cell>
        </row>
        <row r="636">
          <cell r="C636" t="str">
            <v>ALEMANIA</v>
          </cell>
          <cell r="D636">
            <v>1</v>
          </cell>
          <cell r="E636">
            <v>25</v>
          </cell>
        </row>
        <row r="637">
          <cell r="C637" t="str">
            <v>REPUBLICA DOMINICANA</v>
          </cell>
          <cell r="D637">
            <v>8.93</v>
          </cell>
          <cell r="E637">
            <v>70</v>
          </cell>
        </row>
        <row r="638">
          <cell r="C638" t="str">
            <v>ECUADOR</v>
          </cell>
          <cell r="D638">
            <v>2601.83</v>
          </cell>
          <cell r="E638">
            <v>17556.099999999999</v>
          </cell>
        </row>
        <row r="639">
          <cell r="C639" t="str">
            <v>ITALIA</v>
          </cell>
          <cell r="D639">
            <v>9.09</v>
          </cell>
          <cell r="E639">
            <v>55</v>
          </cell>
        </row>
        <row r="640">
          <cell r="C640" t="str">
            <v>MEXICO</v>
          </cell>
          <cell r="D640">
            <v>14.18</v>
          </cell>
          <cell r="E640">
            <v>390</v>
          </cell>
        </row>
        <row r="641">
          <cell r="C641" t="str">
            <v>ESTADOS UNIDOS</v>
          </cell>
          <cell r="D641">
            <v>13.84</v>
          </cell>
          <cell r="E641">
            <v>56.83</v>
          </cell>
        </row>
        <row r="642">
          <cell r="C642" t="str">
            <v>URUGUAY</v>
          </cell>
          <cell r="D642">
            <v>4.4800000000000004</v>
          </cell>
          <cell r="E642">
            <v>130</v>
          </cell>
        </row>
        <row r="643">
          <cell r="C643" t="str">
            <v>VENEZUELA</v>
          </cell>
          <cell r="D643">
            <v>2576.17</v>
          </cell>
          <cell r="E643">
            <v>4284</v>
          </cell>
        </row>
        <row r="644">
          <cell r="B644" t="str">
            <v/>
          </cell>
          <cell r="D644">
            <v>29898264.720000025</v>
          </cell>
          <cell r="E644">
            <v>23318711.879999995</v>
          </cell>
        </row>
        <row r="645">
          <cell r="B645" t="str">
            <v/>
          </cell>
        </row>
        <row r="646">
          <cell r="A646">
            <v>9401610000</v>
          </cell>
          <cell r="B646" t="str">
            <v>Asientos con relleno y armazón de madera</v>
          </cell>
          <cell r="C646" t="str">
            <v>ANTILLAS HOLANDESAS</v>
          </cell>
          <cell r="D646">
            <v>22384</v>
          </cell>
          <cell r="E646">
            <v>82914</v>
          </cell>
        </row>
        <row r="647">
          <cell r="C647" t="str">
            <v>CHILE</v>
          </cell>
          <cell r="D647">
            <v>1887.17</v>
          </cell>
          <cell r="E647">
            <v>340.2</v>
          </cell>
        </row>
        <row r="648">
          <cell r="C648" t="str">
            <v>COLOMBIA</v>
          </cell>
          <cell r="D648">
            <v>23.36</v>
          </cell>
          <cell r="E648">
            <v>120</v>
          </cell>
        </row>
        <row r="649">
          <cell r="C649" t="str">
            <v>ALEMANIA</v>
          </cell>
          <cell r="D649">
            <v>5</v>
          </cell>
          <cell r="E649">
            <v>170</v>
          </cell>
        </row>
        <row r="650">
          <cell r="C650" t="str">
            <v>REPUBLICA DOMINICANA</v>
          </cell>
          <cell r="D650">
            <v>68.62</v>
          </cell>
          <cell r="E650">
            <v>190</v>
          </cell>
        </row>
        <row r="651">
          <cell r="C651" t="str">
            <v>ECUADOR</v>
          </cell>
          <cell r="D651">
            <v>4.8899999999999997</v>
          </cell>
          <cell r="E651">
            <v>24.8</v>
          </cell>
        </row>
        <row r="652">
          <cell r="C652" t="str">
            <v>ESPAYA</v>
          </cell>
          <cell r="D652">
            <v>476.34</v>
          </cell>
          <cell r="E652">
            <v>735</v>
          </cell>
        </row>
        <row r="653">
          <cell r="C653" t="str">
            <v>REINO UNIDO</v>
          </cell>
          <cell r="D653">
            <v>2465.9299999999998</v>
          </cell>
          <cell r="E653">
            <v>6780</v>
          </cell>
        </row>
        <row r="654">
          <cell r="C654" t="str">
            <v>MEXICO</v>
          </cell>
          <cell r="D654">
            <v>28.38</v>
          </cell>
          <cell r="E654">
            <v>139.80000000000001</v>
          </cell>
        </row>
        <row r="655">
          <cell r="C655" t="str">
            <v>NICARAGUA</v>
          </cell>
          <cell r="D655">
            <v>669.6</v>
          </cell>
          <cell r="E655">
            <v>2778</v>
          </cell>
        </row>
        <row r="656">
          <cell r="A656" t="str">
            <v xml:space="preserve">ELABORACIÓN  </v>
          </cell>
          <cell r="B656" t="str">
            <v>:  Instituto Nacional de Recursos Naturales - INRENA-DGFFS</v>
          </cell>
          <cell r="E656" t="str">
            <v>Continúa…</v>
          </cell>
        </row>
        <row r="657">
          <cell r="C657" t="str">
            <v>PUERTO RICO</v>
          </cell>
          <cell r="D657">
            <v>4331.6000000000004</v>
          </cell>
          <cell r="E657">
            <v>9501.77</v>
          </cell>
        </row>
        <row r="658">
          <cell r="C658" t="str">
            <v>ESTADOS UNIDOS</v>
          </cell>
          <cell r="D658">
            <v>14707.73</v>
          </cell>
          <cell r="E658">
            <v>118642.49</v>
          </cell>
        </row>
        <row r="659">
          <cell r="C659" t="str">
            <v>VENEZUELA</v>
          </cell>
          <cell r="D659">
            <v>229.02</v>
          </cell>
          <cell r="E659">
            <v>1181.46</v>
          </cell>
        </row>
        <row r="660">
          <cell r="A660">
            <v>9401690000</v>
          </cell>
          <cell r="B660" t="str">
            <v>Los demás asientos con armazón de madera</v>
          </cell>
          <cell r="C660" t="str">
            <v>AUSTRALIA</v>
          </cell>
          <cell r="D660">
            <v>0</v>
          </cell>
          <cell r="E660">
            <v>0</v>
          </cell>
        </row>
        <row r="661">
          <cell r="C661" t="str">
            <v>CANADA</v>
          </cell>
          <cell r="D661">
            <v>86.45</v>
          </cell>
          <cell r="E661">
            <v>213.25</v>
          </cell>
        </row>
        <row r="662">
          <cell r="C662" t="str">
            <v>CHILE</v>
          </cell>
          <cell r="D662">
            <v>900</v>
          </cell>
          <cell r="E662">
            <v>4949</v>
          </cell>
        </row>
        <row r="663">
          <cell r="C663" t="str">
            <v>COSTA RICA</v>
          </cell>
          <cell r="D663">
            <v>180.9</v>
          </cell>
          <cell r="E663">
            <v>628</v>
          </cell>
        </row>
        <row r="664">
          <cell r="C664" t="str">
            <v>SUIZA</v>
          </cell>
          <cell r="D664">
            <v>12.66</v>
          </cell>
          <cell r="E664">
            <v>63.99</v>
          </cell>
        </row>
        <row r="665">
          <cell r="C665" t="str">
            <v>ALEMANIA</v>
          </cell>
          <cell r="D665">
            <v>56.7</v>
          </cell>
          <cell r="E665">
            <v>1756.82</v>
          </cell>
        </row>
        <row r="666">
          <cell r="C666" t="str">
            <v>REPUBLICA DOMINICANA</v>
          </cell>
          <cell r="D666">
            <v>182.89</v>
          </cell>
          <cell r="E666">
            <v>375</v>
          </cell>
        </row>
        <row r="667">
          <cell r="C667" t="str">
            <v>ECUADOR</v>
          </cell>
          <cell r="D667">
            <v>266.31</v>
          </cell>
          <cell r="E667">
            <v>2421</v>
          </cell>
        </row>
        <row r="668">
          <cell r="C668" t="str">
            <v>ESPAYA</v>
          </cell>
          <cell r="D668">
            <v>12348.48</v>
          </cell>
          <cell r="E668">
            <v>22354.54</v>
          </cell>
        </row>
        <row r="669">
          <cell r="C669" t="str">
            <v>FRANCIA</v>
          </cell>
          <cell r="D669">
            <v>1617.94</v>
          </cell>
          <cell r="E669">
            <v>8790.56</v>
          </cell>
        </row>
        <row r="670">
          <cell r="C670" t="str">
            <v>REINO UNIDO</v>
          </cell>
          <cell r="D670">
            <v>78</v>
          </cell>
          <cell r="E670">
            <v>426.8</v>
          </cell>
        </row>
        <row r="671">
          <cell r="C671" t="str">
            <v>GUAYANA FRANCESA</v>
          </cell>
          <cell r="D671">
            <v>19.559999999999999</v>
          </cell>
          <cell r="E671">
            <v>225</v>
          </cell>
        </row>
        <row r="672">
          <cell r="C672" t="str">
            <v>GRECIA</v>
          </cell>
          <cell r="D672">
            <v>43.29</v>
          </cell>
          <cell r="E672">
            <v>320</v>
          </cell>
        </row>
        <row r="673">
          <cell r="C673" t="str">
            <v>GUATEMALA</v>
          </cell>
          <cell r="D673">
            <v>10.09</v>
          </cell>
          <cell r="E673">
            <v>24</v>
          </cell>
        </row>
        <row r="674">
          <cell r="C674" t="str">
            <v>HAITI</v>
          </cell>
          <cell r="D674">
            <v>25.83</v>
          </cell>
          <cell r="E674">
            <v>520</v>
          </cell>
        </row>
        <row r="675">
          <cell r="C675" t="str">
            <v>ITALIA</v>
          </cell>
          <cell r="D675">
            <v>16129.99</v>
          </cell>
          <cell r="E675">
            <v>140685.31</v>
          </cell>
        </row>
        <row r="676">
          <cell r="C676" t="str">
            <v>JAPON</v>
          </cell>
          <cell r="D676">
            <v>409.23</v>
          </cell>
          <cell r="E676">
            <v>3634.9</v>
          </cell>
        </row>
        <row r="677">
          <cell r="C677" t="str">
            <v>COREA (SUR), REPUBLICA DE</v>
          </cell>
          <cell r="D677">
            <v>0.36</v>
          </cell>
          <cell r="E677">
            <v>1.65</v>
          </cell>
        </row>
        <row r="678">
          <cell r="C678" t="str">
            <v>MEXICO</v>
          </cell>
          <cell r="D678">
            <v>4.1399999999999997</v>
          </cell>
          <cell r="E678">
            <v>28</v>
          </cell>
        </row>
        <row r="679">
          <cell r="C679" t="str">
            <v>PANAMA</v>
          </cell>
          <cell r="D679">
            <v>59.14</v>
          </cell>
          <cell r="E679">
            <v>265</v>
          </cell>
        </row>
        <row r="680">
          <cell r="C680" t="str">
            <v>PUERTO RICO</v>
          </cell>
          <cell r="D680">
            <v>1750.32</v>
          </cell>
          <cell r="E680">
            <v>15957.98</v>
          </cell>
        </row>
        <row r="681">
          <cell r="C681" t="str">
            <v>ESTADOS UNIDOS</v>
          </cell>
          <cell r="D681">
            <v>82724.73</v>
          </cell>
          <cell r="E681">
            <v>557951.18000000005</v>
          </cell>
        </row>
        <row r="682">
          <cell r="C682" t="str">
            <v>VENEZUELA</v>
          </cell>
          <cell r="D682">
            <v>32.35</v>
          </cell>
          <cell r="E682">
            <v>368</v>
          </cell>
        </row>
        <row r="683">
          <cell r="A683">
            <v>9403300000</v>
          </cell>
          <cell r="B683" t="str">
            <v>Muebles de madera del tipo de los utilizados en oficinas</v>
          </cell>
          <cell r="C683" t="str">
            <v>ANTILLAS HOLANDESAS</v>
          </cell>
          <cell r="D683">
            <v>6169.57</v>
          </cell>
          <cell r="E683">
            <v>21616</v>
          </cell>
        </row>
        <row r="684">
          <cell r="C684" t="str">
            <v>ARGENTINA</v>
          </cell>
          <cell r="D684">
            <v>2.76</v>
          </cell>
          <cell r="E684">
            <v>121.78</v>
          </cell>
        </row>
        <row r="685">
          <cell r="C685" t="str">
            <v>CANADA</v>
          </cell>
          <cell r="D685">
            <v>5.08</v>
          </cell>
          <cell r="E685">
            <v>27.4</v>
          </cell>
        </row>
        <row r="686">
          <cell r="C686" t="str">
            <v>CHILE</v>
          </cell>
          <cell r="D686">
            <v>3034.08</v>
          </cell>
          <cell r="E686">
            <v>558.65</v>
          </cell>
        </row>
        <row r="687">
          <cell r="C687" t="str">
            <v>ALEMANIA</v>
          </cell>
          <cell r="D687">
            <v>188.96</v>
          </cell>
          <cell r="E687">
            <v>1430</v>
          </cell>
        </row>
        <row r="688">
          <cell r="C688" t="str">
            <v>ECUADOR</v>
          </cell>
          <cell r="D688">
            <v>523</v>
          </cell>
          <cell r="E688">
            <v>2652.58</v>
          </cell>
        </row>
        <row r="689">
          <cell r="C689" t="str">
            <v>ESPAYA</v>
          </cell>
          <cell r="D689">
            <v>1087.6199999999999</v>
          </cell>
          <cell r="E689">
            <v>3131</v>
          </cell>
        </row>
        <row r="690">
          <cell r="C690" t="str">
            <v>FRANCIA</v>
          </cell>
          <cell r="D690">
            <v>574.01</v>
          </cell>
          <cell r="E690">
            <v>2861</v>
          </cell>
        </row>
        <row r="691">
          <cell r="C691" t="str">
            <v>REINO UNIDO</v>
          </cell>
          <cell r="D691">
            <v>772.82</v>
          </cell>
          <cell r="E691">
            <v>2940</v>
          </cell>
        </row>
        <row r="692">
          <cell r="C692" t="str">
            <v>ITALIA</v>
          </cell>
          <cell r="D692">
            <v>742.4</v>
          </cell>
          <cell r="E692">
            <v>6394</v>
          </cell>
        </row>
        <row r="693">
          <cell r="C693" t="str">
            <v>JAPON</v>
          </cell>
          <cell r="D693">
            <v>367.28</v>
          </cell>
          <cell r="E693">
            <v>2520</v>
          </cell>
        </row>
        <row r="694">
          <cell r="A694" t="str">
            <v xml:space="preserve">ELABORACIÓN  </v>
          </cell>
          <cell r="B694" t="str">
            <v>:  Instituto Nacional de Recursos Naturales - INRENA-DGFFS</v>
          </cell>
          <cell r="E694" t="str">
            <v>Continúa…</v>
          </cell>
        </row>
        <row r="695">
          <cell r="C695" t="str">
            <v>PUERTO RICO</v>
          </cell>
          <cell r="D695">
            <v>246.28</v>
          </cell>
          <cell r="E695">
            <v>2060</v>
          </cell>
        </row>
        <row r="696">
          <cell r="C696" t="str">
            <v>ARABIA SAUDITA</v>
          </cell>
          <cell r="D696">
            <v>204.51</v>
          </cell>
          <cell r="E696">
            <v>1498.5</v>
          </cell>
        </row>
        <row r="697">
          <cell r="C697" t="str">
            <v>ESTADOS UNIDOS</v>
          </cell>
          <cell r="D697">
            <v>46291.17</v>
          </cell>
          <cell r="E697">
            <v>321890.87</v>
          </cell>
        </row>
        <row r="698">
          <cell r="C698" t="str">
            <v>VENEZUELA</v>
          </cell>
          <cell r="D698">
            <v>32.950000000000003</v>
          </cell>
          <cell r="E698">
            <v>170</v>
          </cell>
        </row>
        <row r="699">
          <cell r="C699" t="str">
            <v>SUDAFRICA, REPUBLICA DE</v>
          </cell>
          <cell r="D699">
            <v>23</v>
          </cell>
          <cell r="E699">
            <v>5</v>
          </cell>
        </row>
        <row r="700">
          <cell r="A700">
            <v>9403400000</v>
          </cell>
          <cell r="B700" t="str">
            <v>Muebles de madera del tipo de los utilizados en cocinas</v>
          </cell>
          <cell r="C700" t="str">
            <v>ALEMANIA</v>
          </cell>
          <cell r="D700">
            <v>14.71</v>
          </cell>
          <cell r="E700">
            <v>238</v>
          </cell>
        </row>
        <row r="701">
          <cell r="C701" t="str">
            <v>REPUBLICA DOMINICANA</v>
          </cell>
          <cell r="D701">
            <v>16.7</v>
          </cell>
          <cell r="E701">
            <v>100</v>
          </cell>
        </row>
        <row r="702">
          <cell r="C702" t="str">
            <v>ESPAYA</v>
          </cell>
          <cell r="D702">
            <v>106.62</v>
          </cell>
          <cell r="E702">
            <v>622</v>
          </cell>
        </row>
        <row r="703">
          <cell r="C703" t="str">
            <v>FRANCIA</v>
          </cell>
          <cell r="D703">
            <v>940.26</v>
          </cell>
          <cell r="E703">
            <v>4705</v>
          </cell>
        </row>
        <row r="704">
          <cell r="C704" t="str">
            <v>ITALIA</v>
          </cell>
          <cell r="D704">
            <v>47.93</v>
          </cell>
          <cell r="E704">
            <v>290</v>
          </cell>
        </row>
        <row r="705">
          <cell r="C705" t="str">
            <v>JAPON</v>
          </cell>
          <cell r="D705">
            <v>2195.3200000000002</v>
          </cell>
          <cell r="E705">
            <v>7382.33</v>
          </cell>
        </row>
        <row r="706">
          <cell r="C706" t="str">
            <v>PUERTO RICO</v>
          </cell>
          <cell r="D706">
            <v>10.4</v>
          </cell>
          <cell r="E706">
            <v>130</v>
          </cell>
        </row>
        <row r="707">
          <cell r="C707" t="str">
            <v>ESTADOS UNIDOS</v>
          </cell>
          <cell r="D707">
            <v>8143.02</v>
          </cell>
          <cell r="E707">
            <v>35223.01</v>
          </cell>
        </row>
        <row r="708">
          <cell r="A708">
            <v>9403500000</v>
          </cell>
          <cell r="B708" t="str">
            <v>Muebles de madera del tipo de los utilizados en dormitorios</v>
          </cell>
          <cell r="C708" t="str">
            <v>ANTILLAS HOLANDESAS</v>
          </cell>
          <cell r="D708">
            <v>19049.47</v>
          </cell>
          <cell r="E708">
            <v>65439</v>
          </cell>
        </row>
        <row r="709">
          <cell r="C709" t="str">
            <v>ARGENTINA</v>
          </cell>
          <cell r="D709">
            <v>69.569999999999993</v>
          </cell>
          <cell r="E709">
            <v>80</v>
          </cell>
        </row>
        <row r="710">
          <cell r="C710" t="str">
            <v>BRASIL</v>
          </cell>
          <cell r="D710">
            <v>15</v>
          </cell>
          <cell r="E710">
            <v>1</v>
          </cell>
        </row>
        <row r="711">
          <cell r="C711" t="str">
            <v>CANADA</v>
          </cell>
          <cell r="D711">
            <v>66.08</v>
          </cell>
          <cell r="E711">
            <v>167.8</v>
          </cell>
        </row>
        <row r="712">
          <cell r="C712" t="str">
            <v>CHILE</v>
          </cell>
          <cell r="D712">
            <v>13153.43</v>
          </cell>
          <cell r="E712">
            <v>5143.59</v>
          </cell>
        </row>
        <row r="713">
          <cell r="C713" t="str">
            <v>COLOMBIA</v>
          </cell>
          <cell r="D713">
            <v>16.239999999999998</v>
          </cell>
          <cell r="E713">
            <v>83.4</v>
          </cell>
        </row>
        <row r="714">
          <cell r="C714" t="str">
            <v>COSTA RICA</v>
          </cell>
          <cell r="D714">
            <v>94.77</v>
          </cell>
          <cell r="E714">
            <v>329</v>
          </cell>
        </row>
        <row r="715">
          <cell r="C715" t="str">
            <v>ALEMANIA</v>
          </cell>
          <cell r="D715">
            <v>641.58000000000004</v>
          </cell>
          <cell r="E715">
            <v>5981</v>
          </cell>
        </row>
        <row r="716">
          <cell r="C716" t="str">
            <v>REPUBLICA DOMINICANA</v>
          </cell>
          <cell r="D716">
            <v>957.67</v>
          </cell>
          <cell r="E716">
            <v>2425</v>
          </cell>
        </row>
        <row r="717">
          <cell r="C717" t="str">
            <v>ECUADOR</v>
          </cell>
          <cell r="D717">
            <v>4200</v>
          </cell>
          <cell r="E717">
            <v>15705.3</v>
          </cell>
        </row>
        <row r="718">
          <cell r="C718" t="str">
            <v>ESPAYA</v>
          </cell>
          <cell r="D718">
            <v>9577.35</v>
          </cell>
          <cell r="E718">
            <v>13831</v>
          </cell>
        </row>
        <row r="719">
          <cell r="C719" t="str">
            <v>FRANCIA</v>
          </cell>
          <cell r="D719">
            <v>14244.47</v>
          </cell>
          <cell r="E719">
            <v>62270.76</v>
          </cell>
        </row>
        <row r="720">
          <cell r="C720" t="str">
            <v>REINO UNIDO</v>
          </cell>
          <cell r="D720">
            <v>2827.02</v>
          </cell>
          <cell r="E720">
            <v>13999.4</v>
          </cell>
        </row>
        <row r="721">
          <cell r="C721" t="str">
            <v>ITALIA</v>
          </cell>
          <cell r="D721">
            <v>20932.919999999998</v>
          </cell>
          <cell r="E721">
            <v>177063.4</v>
          </cell>
        </row>
        <row r="722">
          <cell r="C722" t="str">
            <v>JAPON</v>
          </cell>
          <cell r="D722">
            <v>5775.16</v>
          </cell>
          <cell r="E722">
            <v>20595.12</v>
          </cell>
        </row>
        <row r="723">
          <cell r="C723" t="str">
            <v>MALTA</v>
          </cell>
          <cell r="D723">
            <v>226.31</v>
          </cell>
          <cell r="E723">
            <v>1620</v>
          </cell>
        </row>
        <row r="724">
          <cell r="C724" t="str">
            <v>MEXICO</v>
          </cell>
          <cell r="D724">
            <v>83.67</v>
          </cell>
          <cell r="E724">
            <v>607</v>
          </cell>
        </row>
        <row r="725">
          <cell r="C725" t="str">
            <v>NICARAGUA</v>
          </cell>
          <cell r="D725">
            <v>758.3</v>
          </cell>
          <cell r="E725">
            <v>3146</v>
          </cell>
        </row>
        <row r="726">
          <cell r="C726" t="str">
            <v>PANAMA</v>
          </cell>
          <cell r="D726">
            <v>339.22</v>
          </cell>
          <cell r="E726">
            <v>1520</v>
          </cell>
        </row>
        <row r="727">
          <cell r="C727" t="str">
            <v>PUERTO RICO</v>
          </cell>
          <cell r="D727">
            <v>2033.45</v>
          </cell>
          <cell r="E727">
            <v>10168.27</v>
          </cell>
        </row>
        <row r="728">
          <cell r="C728" t="str">
            <v>ARABIA SAUDITA</v>
          </cell>
          <cell r="D728">
            <v>417.85</v>
          </cell>
          <cell r="E728">
            <v>2928</v>
          </cell>
        </row>
        <row r="729">
          <cell r="C729" t="str">
            <v>ESTADOS UNIDOS</v>
          </cell>
          <cell r="D729">
            <v>301146.51</v>
          </cell>
          <cell r="E729">
            <v>1626356.47</v>
          </cell>
        </row>
        <row r="730">
          <cell r="C730" t="str">
            <v>VENEZUELA</v>
          </cell>
          <cell r="D730">
            <v>200.65</v>
          </cell>
          <cell r="E730">
            <v>1344</v>
          </cell>
        </row>
        <row r="731">
          <cell r="A731" t="str">
            <v xml:space="preserve">ELABORACIÓN  </v>
          </cell>
          <cell r="B731" t="str">
            <v>:  Instituto Nacional de Recursos Naturales - INRENA-DGFFS</v>
          </cell>
          <cell r="E731" t="str">
            <v>Continúa…</v>
          </cell>
        </row>
        <row r="732">
          <cell r="A732">
            <v>9403600000</v>
          </cell>
          <cell r="B732" t="str">
            <v>Los demás muebles de madera</v>
          </cell>
          <cell r="C732" t="str">
            <v>ANTILLAS HOLANDESAS</v>
          </cell>
          <cell r="D732">
            <v>9149.52</v>
          </cell>
          <cell r="E732">
            <v>33880</v>
          </cell>
        </row>
        <row r="733">
          <cell r="C733" t="str">
            <v>ARGENTINA</v>
          </cell>
          <cell r="D733">
            <v>44.12</v>
          </cell>
          <cell r="E733">
            <v>208</v>
          </cell>
        </row>
        <row r="734">
          <cell r="C734" t="str">
            <v>AUSTRIA</v>
          </cell>
          <cell r="D734">
            <v>25.96</v>
          </cell>
          <cell r="E734">
            <v>195</v>
          </cell>
        </row>
        <row r="735">
          <cell r="C735" t="str">
            <v>AUSTRALIA</v>
          </cell>
          <cell r="D735">
            <v>2101.9299999999998</v>
          </cell>
          <cell r="E735">
            <v>11557.36</v>
          </cell>
        </row>
        <row r="736">
          <cell r="C736" t="str">
            <v>ARUBA</v>
          </cell>
          <cell r="D736">
            <v>362.33</v>
          </cell>
          <cell r="E736">
            <v>685</v>
          </cell>
        </row>
        <row r="737">
          <cell r="C737" t="str">
            <v>BARBADOS</v>
          </cell>
          <cell r="D737">
            <v>4.6100000000000003</v>
          </cell>
          <cell r="E737">
            <v>20</v>
          </cell>
        </row>
        <row r="738">
          <cell r="C738" t="str">
            <v>BOLIVIA</v>
          </cell>
          <cell r="D738">
            <v>1267</v>
          </cell>
          <cell r="E738">
            <v>8640</v>
          </cell>
        </row>
        <row r="739">
          <cell r="C739" t="str">
            <v>BRASIL</v>
          </cell>
          <cell r="D739">
            <v>60</v>
          </cell>
          <cell r="E739">
            <v>4</v>
          </cell>
        </row>
        <row r="740">
          <cell r="C740" t="str">
            <v>CANADA</v>
          </cell>
          <cell r="D740">
            <v>591.61</v>
          </cell>
          <cell r="E740">
            <v>4573.75</v>
          </cell>
        </row>
        <row r="741">
          <cell r="C741" t="str">
            <v>CHILE</v>
          </cell>
          <cell r="D741">
            <v>3613.89</v>
          </cell>
          <cell r="E741">
            <v>5393.82</v>
          </cell>
        </row>
        <row r="742">
          <cell r="C742" t="str">
            <v>COLOMBIA</v>
          </cell>
          <cell r="D742">
            <v>236.77</v>
          </cell>
          <cell r="E742">
            <v>1772</v>
          </cell>
        </row>
        <row r="743">
          <cell r="C743" t="str">
            <v>COSTA RICA</v>
          </cell>
          <cell r="D743">
            <v>553.35</v>
          </cell>
          <cell r="E743">
            <v>1921</v>
          </cell>
        </row>
        <row r="744">
          <cell r="C744" t="str">
            <v>SUIZA</v>
          </cell>
          <cell r="D744">
            <v>3.33</v>
          </cell>
          <cell r="E744">
            <v>23.72</v>
          </cell>
        </row>
        <row r="745">
          <cell r="C745" t="str">
            <v>ALEMANIA</v>
          </cell>
          <cell r="D745">
            <v>1875.68</v>
          </cell>
          <cell r="E745">
            <v>22980.080000000002</v>
          </cell>
        </row>
        <row r="746">
          <cell r="C746" t="str">
            <v>REPUBLICA DOMINICANA</v>
          </cell>
          <cell r="D746">
            <v>3018.56</v>
          </cell>
          <cell r="E746">
            <v>7804</v>
          </cell>
        </row>
        <row r="747">
          <cell r="C747" t="str">
            <v>ECUADOR</v>
          </cell>
          <cell r="D747">
            <v>798.72</v>
          </cell>
          <cell r="E747">
            <v>7261.15</v>
          </cell>
        </row>
        <row r="748">
          <cell r="C748" t="str">
            <v>ESPAYA</v>
          </cell>
          <cell r="D748">
            <v>15624.55</v>
          </cell>
          <cell r="E748">
            <v>37448.28</v>
          </cell>
        </row>
        <row r="749">
          <cell r="C749" t="str">
            <v>FRANCIA</v>
          </cell>
          <cell r="D749">
            <v>16526.03</v>
          </cell>
          <cell r="E749">
            <v>87878.92</v>
          </cell>
        </row>
        <row r="750">
          <cell r="C750" t="str">
            <v>REINO UNIDO</v>
          </cell>
          <cell r="D750">
            <v>8562.5400000000009</v>
          </cell>
          <cell r="E750">
            <v>33674.400000000001</v>
          </cell>
        </row>
        <row r="751">
          <cell r="C751" t="str">
            <v>GUAYANA FRANCESA</v>
          </cell>
          <cell r="D751">
            <v>2.93</v>
          </cell>
          <cell r="E751">
            <v>72.8</v>
          </cell>
        </row>
        <row r="752">
          <cell r="C752" t="str">
            <v>GRECIA</v>
          </cell>
          <cell r="D752">
            <v>206.42</v>
          </cell>
          <cell r="E752">
            <v>1526</v>
          </cell>
        </row>
        <row r="753">
          <cell r="C753" t="str">
            <v>GUATEMALA</v>
          </cell>
          <cell r="D753">
            <v>136.99</v>
          </cell>
          <cell r="E753">
            <v>461</v>
          </cell>
        </row>
        <row r="754">
          <cell r="C754" t="str">
            <v>HAITI</v>
          </cell>
          <cell r="D754">
            <v>222.52</v>
          </cell>
          <cell r="E754">
            <v>4480</v>
          </cell>
        </row>
        <row r="755">
          <cell r="C755" t="str">
            <v>ISRAEL</v>
          </cell>
          <cell r="D755">
            <v>34.090000000000003</v>
          </cell>
          <cell r="E755">
            <v>55</v>
          </cell>
        </row>
        <row r="756">
          <cell r="C756" t="str">
            <v>ITALIA</v>
          </cell>
          <cell r="D756">
            <v>37477.769999999997</v>
          </cell>
          <cell r="E756">
            <v>293222.26</v>
          </cell>
        </row>
        <row r="757">
          <cell r="C757" t="str">
            <v>JAPON</v>
          </cell>
          <cell r="D757">
            <v>5110.6899999999996</v>
          </cell>
          <cell r="E757">
            <v>28129.45</v>
          </cell>
        </row>
        <row r="758">
          <cell r="C758" t="str">
            <v>MALTA</v>
          </cell>
          <cell r="D758">
            <v>94.99</v>
          </cell>
          <cell r="E758">
            <v>680</v>
          </cell>
        </row>
        <row r="759">
          <cell r="C759" t="str">
            <v>MEXICO</v>
          </cell>
          <cell r="D759">
            <v>1144.45</v>
          </cell>
          <cell r="E759">
            <v>14516.58</v>
          </cell>
        </row>
        <row r="760">
          <cell r="C760" t="str">
            <v>NICARAGUA</v>
          </cell>
          <cell r="D760">
            <v>988</v>
          </cell>
          <cell r="E760">
            <v>4099</v>
          </cell>
        </row>
        <row r="761">
          <cell r="C761" t="str">
            <v>PAISES BAJOS</v>
          </cell>
          <cell r="D761">
            <v>40</v>
          </cell>
          <cell r="E761">
            <v>110</v>
          </cell>
        </row>
        <row r="762">
          <cell r="C762" t="str">
            <v>PANAMA</v>
          </cell>
          <cell r="D762">
            <v>742.69</v>
          </cell>
          <cell r="E762">
            <v>3752.5</v>
          </cell>
        </row>
        <row r="763">
          <cell r="C763" t="str">
            <v>PUERTO RICO</v>
          </cell>
          <cell r="D763">
            <v>8421.7000000000007</v>
          </cell>
          <cell r="E763">
            <v>30947.98</v>
          </cell>
        </row>
        <row r="764">
          <cell r="C764" t="str">
            <v>ARABIA SAUDITA</v>
          </cell>
          <cell r="D764">
            <v>378.61</v>
          </cell>
          <cell r="E764">
            <v>2225.6999999999998</v>
          </cell>
        </row>
        <row r="765">
          <cell r="C765" t="str">
            <v>ESTADOS UNIDOS</v>
          </cell>
          <cell r="D765">
            <v>655893.35</v>
          </cell>
          <cell r="E765">
            <v>4433575.0599999996</v>
          </cell>
        </row>
        <row r="766">
          <cell r="C766" t="str">
            <v>VENEZUELA</v>
          </cell>
          <cell r="D766">
            <v>1378.56</v>
          </cell>
          <cell r="E766">
            <v>7808.01</v>
          </cell>
        </row>
        <row r="767">
          <cell r="C767" t="str">
            <v>SUDAFRICA, REPUBLICA DE</v>
          </cell>
          <cell r="D767">
            <v>1.68</v>
          </cell>
          <cell r="E767">
            <v>10</v>
          </cell>
        </row>
        <row r="768">
          <cell r="A768" t="str">
            <v xml:space="preserve">ELABORACIÓN  </v>
          </cell>
          <cell r="B768" t="str">
            <v>:  Instituto Nacional de Recursos Naturales - INRENA-DGFFS</v>
          </cell>
          <cell r="E768" t="str">
            <v>Continúa…</v>
          </cell>
        </row>
        <row r="769">
          <cell r="A769">
            <v>9403901000</v>
          </cell>
          <cell r="B769" t="str">
            <v>Partes para muebles de madera</v>
          </cell>
          <cell r="C769" t="str">
            <v>ANTILLAS HOLANDESAS</v>
          </cell>
          <cell r="D769">
            <v>6007.88</v>
          </cell>
          <cell r="E769">
            <v>23203</v>
          </cell>
        </row>
        <row r="770">
          <cell r="C770" t="str">
            <v>AUSTRALIA</v>
          </cell>
          <cell r="D770">
            <v>31.84</v>
          </cell>
          <cell r="E770">
            <v>108.4</v>
          </cell>
        </row>
        <row r="771">
          <cell r="C771" t="str">
            <v>CHILE</v>
          </cell>
          <cell r="D771">
            <v>4064.12</v>
          </cell>
          <cell r="E771">
            <v>732.64</v>
          </cell>
        </row>
        <row r="772">
          <cell r="C772" t="str">
            <v>COLOMBIA</v>
          </cell>
          <cell r="D772">
            <v>0.66</v>
          </cell>
          <cell r="E772">
            <v>5</v>
          </cell>
        </row>
        <row r="773">
          <cell r="C773" t="str">
            <v>ALEMANIA</v>
          </cell>
          <cell r="D773">
            <v>16.25</v>
          </cell>
          <cell r="E773">
            <v>139.86000000000001</v>
          </cell>
        </row>
        <row r="774">
          <cell r="C774" t="str">
            <v>ECUADOR</v>
          </cell>
          <cell r="D774">
            <v>1278.1099999999999</v>
          </cell>
          <cell r="E774">
            <v>6482.45</v>
          </cell>
        </row>
        <row r="775">
          <cell r="C775" t="str">
            <v>ESPAYA</v>
          </cell>
          <cell r="D775">
            <v>8273.7900000000009</v>
          </cell>
          <cell r="E775">
            <v>11020</v>
          </cell>
        </row>
        <row r="776">
          <cell r="C776" t="str">
            <v>FRANCIA</v>
          </cell>
          <cell r="D776">
            <v>221.34</v>
          </cell>
          <cell r="E776">
            <v>1143</v>
          </cell>
        </row>
        <row r="777">
          <cell r="C777" t="str">
            <v>REINO UNIDO</v>
          </cell>
          <cell r="D777">
            <v>32.99</v>
          </cell>
          <cell r="E777">
            <v>315</v>
          </cell>
        </row>
        <row r="778">
          <cell r="C778" t="str">
            <v>ITALIA</v>
          </cell>
          <cell r="D778">
            <v>1134.26</v>
          </cell>
          <cell r="E778">
            <v>9448</v>
          </cell>
        </row>
        <row r="779">
          <cell r="C779" t="str">
            <v>JAPON</v>
          </cell>
          <cell r="D779">
            <v>4907.26</v>
          </cell>
          <cell r="E779">
            <v>18550.169999999998</v>
          </cell>
        </row>
        <row r="780">
          <cell r="C780" t="str">
            <v>MEXICO</v>
          </cell>
          <cell r="D780">
            <v>0.61</v>
          </cell>
          <cell r="E780">
            <v>3</v>
          </cell>
        </row>
        <row r="781">
          <cell r="C781" t="str">
            <v>PUERTO RICO</v>
          </cell>
          <cell r="D781">
            <v>44.46</v>
          </cell>
          <cell r="E781">
            <v>224.9</v>
          </cell>
        </row>
        <row r="782">
          <cell r="C782" t="str">
            <v>ARABIA SAUDITA</v>
          </cell>
          <cell r="D782">
            <v>5.24</v>
          </cell>
          <cell r="E782">
            <v>20.100000000000001</v>
          </cell>
        </row>
        <row r="783">
          <cell r="C783" t="str">
            <v>ESTADOS UNIDOS</v>
          </cell>
          <cell r="D783">
            <v>15409.93</v>
          </cell>
          <cell r="E783">
            <v>111166.11</v>
          </cell>
        </row>
        <row r="784">
          <cell r="C784" t="str">
            <v>VENEZUELA</v>
          </cell>
          <cell r="D784">
            <v>108.82</v>
          </cell>
          <cell r="E784">
            <v>810</v>
          </cell>
        </row>
        <row r="785">
          <cell r="A785">
            <v>9403909000</v>
          </cell>
          <cell r="B785" t="str">
            <v>Partes para los demás muebles</v>
          </cell>
          <cell r="C785" t="str">
            <v>BOLIVIA</v>
          </cell>
          <cell r="D785">
            <v>291.20999999999998</v>
          </cell>
          <cell r="E785">
            <v>3335.91</v>
          </cell>
        </row>
        <row r="786">
          <cell r="C786" t="str">
            <v>ECUADOR</v>
          </cell>
          <cell r="D786">
            <v>3677.34</v>
          </cell>
          <cell r="E786">
            <v>17507.43</v>
          </cell>
        </row>
        <row r="787">
          <cell r="C787" t="str">
            <v>ESTADOS UNIDOS</v>
          </cell>
          <cell r="D787">
            <v>14.28</v>
          </cell>
          <cell r="E787">
            <v>90</v>
          </cell>
        </row>
        <row r="788">
          <cell r="A788">
            <v>9405990000</v>
          </cell>
          <cell r="B788" t="str">
            <v>Las demás partes</v>
          </cell>
          <cell r="C788" t="str">
            <v>AUSTRALIA</v>
          </cell>
          <cell r="D788">
            <v>1.32</v>
          </cell>
          <cell r="E788">
            <v>31</v>
          </cell>
        </row>
        <row r="789">
          <cell r="C789" t="str">
            <v>BOLIVIA</v>
          </cell>
          <cell r="D789">
            <v>71</v>
          </cell>
          <cell r="E789">
            <v>6</v>
          </cell>
        </row>
        <row r="790">
          <cell r="C790" t="str">
            <v>CHILE</v>
          </cell>
          <cell r="D790">
            <v>21.49</v>
          </cell>
          <cell r="E790">
            <v>268.86</v>
          </cell>
        </row>
        <row r="791">
          <cell r="C791" t="str">
            <v>ECUADOR</v>
          </cell>
          <cell r="D791">
            <v>150</v>
          </cell>
          <cell r="E791">
            <v>2030</v>
          </cell>
        </row>
        <row r="792">
          <cell r="C792" t="str">
            <v>ESPAYA</v>
          </cell>
          <cell r="D792">
            <v>42.32</v>
          </cell>
          <cell r="E792">
            <v>105</v>
          </cell>
        </row>
        <row r="793">
          <cell r="C793" t="str">
            <v>FRANCIA</v>
          </cell>
          <cell r="D793">
            <v>3.46</v>
          </cell>
          <cell r="E793">
            <v>15</v>
          </cell>
        </row>
        <row r="794">
          <cell r="C794" t="str">
            <v>ITALIA</v>
          </cell>
          <cell r="D794">
            <v>15.04</v>
          </cell>
          <cell r="E794">
            <v>171.5</v>
          </cell>
        </row>
        <row r="795">
          <cell r="C795" t="str">
            <v>JAPON</v>
          </cell>
          <cell r="D795">
            <v>9.81</v>
          </cell>
          <cell r="E795">
            <v>33.200000000000003</v>
          </cell>
        </row>
        <row r="796">
          <cell r="C796" t="str">
            <v>PANAMA</v>
          </cell>
          <cell r="D796">
            <v>40</v>
          </cell>
          <cell r="E796">
            <v>100</v>
          </cell>
        </row>
        <row r="797">
          <cell r="C797" t="str">
            <v>EL SALVADOR</v>
          </cell>
          <cell r="D797">
            <v>1250</v>
          </cell>
          <cell r="E797">
            <v>12597</v>
          </cell>
        </row>
        <row r="798">
          <cell r="C798" t="str">
            <v>ESTADOS UNIDOS</v>
          </cell>
          <cell r="D798">
            <v>7239.27</v>
          </cell>
          <cell r="E798">
            <v>74818.27</v>
          </cell>
        </row>
        <row r="799">
          <cell r="A799">
            <v>9406000000</v>
          </cell>
          <cell r="B799" t="str">
            <v>Construcciones prefabricadas.</v>
          </cell>
          <cell r="C799" t="str">
            <v>ECUADOR</v>
          </cell>
          <cell r="D799">
            <v>2844.8</v>
          </cell>
          <cell r="E799">
            <v>14428.45</v>
          </cell>
        </row>
        <row r="800">
          <cell r="C800" t="str">
            <v>PERU</v>
          </cell>
          <cell r="D800">
            <v>10378.799999999999</v>
          </cell>
          <cell r="E800">
            <v>5052.07</v>
          </cell>
        </row>
        <row r="801">
          <cell r="C801" t="str">
            <v>ESTADOS UNIDOS</v>
          </cell>
          <cell r="D801">
            <v>7542.5</v>
          </cell>
          <cell r="E801">
            <v>37041.14</v>
          </cell>
        </row>
        <row r="802">
          <cell r="B802" t="str">
            <v/>
          </cell>
          <cell r="D802">
            <v>1484614.2800000005</v>
          </cell>
          <cell r="E802">
            <v>8877443.4099999964</v>
          </cell>
        </row>
        <row r="803">
          <cell r="B803" t="str">
            <v/>
          </cell>
        </row>
        <row r="804">
          <cell r="A804">
            <v>9614200000</v>
          </cell>
          <cell r="B804" t="str">
            <v>Pipas y cazoletas</v>
          </cell>
          <cell r="C804" t="str">
            <v>EMIRATOS ARABES UNIDOS</v>
          </cell>
          <cell r="D804">
            <v>3.2</v>
          </cell>
          <cell r="E804">
            <v>42</v>
          </cell>
        </row>
        <row r="805">
          <cell r="C805" t="str">
            <v>ARGENTINA</v>
          </cell>
          <cell r="D805">
            <v>15.73</v>
          </cell>
          <cell r="E805">
            <v>56.98</v>
          </cell>
        </row>
        <row r="806">
          <cell r="A806" t="str">
            <v xml:space="preserve">ELABORACIÓN  </v>
          </cell>
          <cell r="B806" t="str">
            <v>:  Instituto Nacional de Recursos Naturales - INRENA-DGFFS</v>
          </cell>
          <cell r="E806" t="str">
            <v>Continúa…</v>
          </cell>
        </row>
        <row r="807">
          <cell r="C807" t="str">
            <v>AUSTRIA</v>
          </cell>
          <cell r="D807">
            <v>5.42</v>
          </cell>
          <cell r="E807">
            <v>34</v>
          </cell>
        </row>
        <row r="808">
          <cell r="C808" t="str">
            <v>ARUBA</v>
          </cell>
          <cell r="D808">
            <v>234.02</v>
          </cell>
          <cell r="E808">
            <v>348</v>
          </cell>
        </row>
        <row r="809">
          <cell r="C809" t="str">
            <v>BARBADOS</v>
          </cell>
          <cell r="D809">
            <v>8.19</v>
          </cell>
          <cell r="E809">
            <v>42</v>
          </cell>
        </row>
        <row r="810">
          <cell r="C810" t="str">
            <v>CANADA</v>
          </cell>
          <cell r="D810">
            <v>2.87</v>
          </cell>
          <cell r="E810">
            <v>25</v>
          </cell>
        </row>
        <row r="811">
          <cell r="C811" t="str">
            <v>ALEMANIA</v>
          </cell>
          <cell r="D811">
            <v>7.91</v>
          </cell>
          <cell r="E811">
            <v>28.68</v>
          </cell>
        </row>
        <row r="812">
          <cell r="C812" t="str">
            <v>REPUBLICA DOMINICANA</v>
          </cell>
          <cell r="D812">
            <v>646.36</v>
          </cell>
          <cell r="E812">
            <v>2316.04</v>
          </cell>
        </row>
        <row r="813">
          <cell r="C813" t="str">
            <v>ESPAYA</v>
          </cell>
          <cell r="D813">
            <v>4852.5200000000004</v>
          </cell>
          <cell r="E813">
            <v>65242.09</v>
          </cell>
        </row>
        <row r="814">
          <cell r="C814" t="str">
            <v>FRANCIA</v>
          </cell>
          <cell r="D814">
            <v>1419.64</v>
          </cell>
          <cell r="E814">
            <v>14181.9</v>
          </cell>
        </row>
        <row r="815">
          <cell r="C815" t="str">
            <v>REINO UNIDO</v>
          </cell>
          <cell r="D815">
            <v>2.48</v>
          </cell>
          <cell r="E815">
            <v>7.05</v>
          </cell>
        </row>
        <row r="816">
          <cell r="C816" t="str">
            <v>GUAYANA FRANCESA</v>
          </cell>
          <cell r="D816">
            <v>21.69</v>
          </cell>
          <cell r="E816">
            <v>318.3</v>
          </cell>
        </row>
        <row r="817">
          <cell r="C817" t="str">
            <v>HUNGRIA</v>
          </cell>
          <cell r="D817">
            <v>19.78</v>
          </cell>
          <cell r="E817">
            <v>114</v>
          </cell>
        </row>
        <row r="818">
          <cell r="C818" t="str">
            <v>ISRAEL</v>
          </cell>
          <cell r="D818">
            <v>377.82</v>
          </cell>
          <cell r="E818">
            <v>1668.85</v>
          </cell>
        </row>
        <row r="819">
          <cell r="C819" t="str">
            <v>ITALIA</v>
          </cell>
          <cell r="D819">
            <v>445.3</v>
          </cell>
          <cell r="E819">
            <v>2344.4699999999998</v>
          </cell>
        </row>
        <row r="820">
          <cell r="C820" t="str">
            <v>COREA</v>
          </cell>
          <cell r="D820">
            <v>3.13</v>
          </cell>
          <cell r="E820">
            <v>3</v>
          </cell>
        </row>
        <row r="821">
          <cell r="C821" t="str">
            <v>PAISES BAJOS</v>
          </cell>
          <cell r="D821">
            <v>162.68</v>
          </cell>
          <cell r="E821">
            <v>620.5</v>
          </cell>
        </row>
        <row r="822">
          <cell r="C822" t="str">
            <v>NORUEGA</v>
          </cell>
          <cell r="D822">
            <v>13.48</v>
          </cell>
          <cell r="E822">
            <v>75</v>
          </cell>
        </row>
        <row r="823">
          <cell r="C823" t="str">
            <v>PANAMA</v>
          </cell>
          <cell r="D823">
            <v>13.1</v>
          </cell>
          <cell r="E823">
            <v>11</v>
          </cell>
        </row>
        <row r="824">
          <cell r="C824" t="str">
            <v>FILIPINAS</v>
          </cell>
          <cell r="D824">
            <v>5.43</v>
          </cell>
          <cell r="E824">
            <v>20</v>
          </cell>
        </row>
        <row r="825">
          <cell r="C825" t="str">
            <v>PORTUGAL</v>
          </cell>
          <cell r="D825">
            <v>5.66</v>
          </cell>
          <cell r="E825">
            <v>20</v>
          </cell>
        </row>
        <row r="826">
          <cell r="C826" t="str">
            <v>RUMANIA</v>
          </cell>
          <cell r="D826">
            <v>3.34</v>
          </cell>
          <cell r="E826">
            <v>12.88</v>
          </cell>
        </row>
        <row r="827">
          <cell r="C827" t="str">
            <v>ESTADOS UNIDOS</v>
          </cell>
          <cell r="D827">
            <v>1213.26</v>
          </cell>
          <cell r="E827">
            <v>8079</v>
          </cell>
        </row>
        <row r="828">
          <cell r="C828" t="str">
            <v>VENEZUELA</v>
          </cell>
          <cell r="D828">
            <v>87.01</v>
          </cell>
          <cell r="E828">
            <v>624.80999999999995</v>
          </cell>
        </row>
        <row r="829">
          <cell r="C829" t="str">
            <v>SUDAFRICA</v>
          </cell>
          <cell r="D829">
            <v>2.63</v>
          </cell>
          <cell r="E829">
            <v>20.3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. NO MAD."/>
      <sheetName val="RES.NOMAD"/>
      <sheetName val="EXPORT. MAD."/>
      <sheetName val="RESUMEN MAD"/>
    </sheetNames>
    <sheetDataSet>
      <sheetData sheetId="0"/>
      <sheetData sheetId="1"/>
      <sheetData sheetId="2">
        <row r="5">
          <cell r="A5">
            <v>4402000000</v>
          </cell>
          <cell r="B5" t="str">
            <v>carbón vegetal (comprendido el d'cascaras o huesos (carozos)</v>
          </cell>
          <cell r="C5" t="str">
            <v>ESTADOS UNIDOS</v>
          </cell>
          <cell r="D5">
            <v>10.24</v>
          </cell>
          <cell r="E5">
            <v>15</v>
          </cell>
        </row>
        <row r="7">
          <cell r="A7">
            <v>4407109000</v>
          </cell>
          <cell r="B7" t="str">
            <v>Demás madera aserrada o desbastada longitudinalmente de coníferas</v>
          </cell>
          <cell r="C7" t="str">
            <v>CANADA</v>
          </cell>
          <cell r="D7">
            <v>26460</v>
          </cell>
          <cell r="E7">
            <v>25499.9</v>
          </cell>
        </row>
        <row r="8">
          <cell r="B8" t="str">
            <v>de espesor &gt;6MM.</v>
          </cell>
          <cell r="C8" t="str">
            <v>CHINA</v>
          </cell>
          <cell r="D8">
            <v>165470</v>
          </cell>
          <cell r="E8">
            <v>60661.8</v>
          </cell>
        </row>
        <row r="9">
          <cell r="C9" t="str">
            <v>HONG KONG</v>
          </cell>
          <cell r="D9">
            <v>1155145</v>
          </cell>
          <cell r="E9">
            <v>344807.53</v>
          </cell>
        </row>
        <row r="10">
          <cell r="C10" t="str">
            <v>ITALIA</v>
          </cell>
          <cell r="D10">
            <v>11560</v>
          </cell>
          <cell r="E10">
            <v>4175.16</v>
          </cell>
        </row>
        <row r="11">
          <cell r="C11" t="str">
            <v>TAIWAN (FORMOSA)</v>
          </cell>
          <cell r="D11">
            <v>45310</v>
          </cell>
          <cell r="E11">
            <v>10025.94</v>
          </cell>
        </row>
        <row r="12">
          <cell r="C12" t="str">
            <v>ESTADOS UNIDOS</v>
          </cell>
          <cell r="D12">
            <v>65050</v>
          </cell>
          <cell r="E12">
            <v>26531.4</v>
          </cell>
        </row>
        <row r="13">
          <cell r="A13">
            <v>4407240000</v>
          </cell>
          <cell r="B13" t="str">
            <v>Madera aserrada de virola, mahogany (swietenia spp.), imbuia y balsa</v>
          </cell>
          <cell r="C13" t="str">
            <v>AUSTRALIA</v>
          </cell>
          <cell r="D13">
            <v>35180</v>
          </cell>
          <cell r="E13">
            <v>59651.8</v>
          </cell>
        </row>
        <row r="14">
          <cell r="C14" t="str">
            <v>BARBADOS</v>
          </cell>
          <cell r="D14">
            <v>16076.85</v>
          </cell>
          <cell r="E14">
            <v>32198</v>
          </cell>
        </row>
        <row r="15">
          <cell r="C15" t="str">
            <v>BOLIVIA</v>
          </cell>
          <cell r="D15">
            <v>56000</v>
          </cell>
          <cell r="E15">
            <v>50500</v>
          </cell>
        </row>
        <row r="16">
          <cell r="C16" t="str">
            <v>CHILE</v>
          </cell>
          <cell r="D16">
            <v>13250</v>
          </cell>
          <cell r="E16">
            <v>7049</v>
          </cell>
        </row>
        <row r="17">
          <cell r="C17" t="str">
            <v>CHINA</v>
          </cell>
          <cell r="D17">
            <v>9500</v>
          </cell>
          <cell r="E17">
            <v>2758.5</v>
          </cell>
        </row>
        <row r="18">
          <cell r="C18" t="str">
            <v>COLOMBIA</v>
          </cell>
          <cell r="D18">
            <v>42930</v>
          </cell>
          <cell r="E18">
            <v>22360</v>
          </cell>
        </row>
        <row r="19">
          <cell r="C19" t="str">
            <v>ALEMANIA</v>
          </cell>
          <cell r="D19">
            <v>19908.46</v>
          </cell>
          <cell r="E19">
            <v>28217.06</v>
          </cell>
        </row>
        <row r="20">
          <cell r="C20" t="str">
            <v>DINAMARCA</v>
          </cell>
          <cell r="D20">
            <v>22110</v>
          </cell>
          <cell r="E20">
            <v>21718.54</v>
          </cell>
        </row>
        <row r="21">
          <cell r="C21" t="str">
            <v>REPUBLICA DOMINICANA</v>
          </cell>
          <cell r="D21">
            <v>2573142.31</v>
          </cell>
          <cell r="E21">
            <v>1936641.81</v>
          </cell>
        </row>
        <row r="22">
          <cell r="C22" t="str">
            <v>ESPAYA</v>
          </cell>
          <cell r="D22">
            <v>100206.66</v>
          </cell>
          <cell r="E22">
            <v>77452.38</v>
          </cell>
        </row>
        <row r="23">
          <cell r="C23" t="str">
            <v>REINO UNIDO</v>
          </cell>
          <cell r="D23">
            <v>126595</v>
          </cell>
          <cell r="E23">
            <v>234813.27</v>
          </cell>
        </row>
        <row r="24">
          <cell r="C24" t="str">
            <v>IRLANDA (EIRE)</v>
          </cell>
          <cell r="D24">
            <v>13440</v>
          </cell>
          <cell r="E24">
            <v>19599.07</v>
          </cell>
        </row>
        <row r="25">
          <cell r="C25" t="str">
            <v>JAPON</v>
          </cell>
          <cell r="D25">
            <v>15940.8</v>
          </cell>
          <cell r="E25">
            <v>18914.849999999999</v>
          </cell>
        </row>
        <row r="26">
          <cell r="C26" t="str">
            <v>MEXICO</v>
          </cell>
          <cell r="D26">
            <v>12656616.23</v>
          </cell>
          <cell r="E26">
            <v>6731643.71</v>
          </cell>
        </row>
        <row r="27">
          <cell r="C27" t="str">
            <v>PUERTO RICO</v>
          </cell>
          <cell r="D27">
            <v>272133.5</v>
          </cell>
          <cell r="E27">
            <v>472068.04</v>
          </cell>
        </row>
        <row r="28">
          <cell r="C28" t="str">
            <v>SUECIA</v>
          </cell>
          <cell r="D28">
            <v>112773.49</v>
          </cell>
          <cell r="E28">
            <v>195539.38</v>
          </cell>
        </row>
        <row r="29">
          <cell r="C29" t="str">
            <v>TAIWAN (FORMOSA)</v>
          </cell>
          <cell r="D29">
            <v>25330</v>
          </cell>
          <cell r="E29">
            <v>26607.59</v>
          </cell>
        </row>
        <row r="30">
          <cell r="C30" t="str">
            <v>ESTADOS UNIDOS</v>
          </cell>
          <cell r="D30">
            <v>25379939.5</v>
          </cell>
          <cell r="E30">
            <v>32102763.199999999</v>
          </cell>
        </row>
        <row r="31">
          <cell r="A31">
            <v>4407290000</v>
          </cell>
          <cell r="B31" t="str">
            <v>Maderas aserradas de las maderas tropicales de la nota de subp. 1</v>
          </cell>
          <cell r="C31" t="str">
            <v>ARUBA</v>
          </cell>
          <cell r="D31">
            <v>48460</v>
          </cell>
          <cell r="E31">
            <v>56240.480000000003</v>
          </cell>
        </row>
        <row r="32">
          <cell r="B32" t="str">
            <v>de este capitulo</v>
          </cell>
          <cell r="C32" t="str">
            <v>BARBADOS</v>
          </cell>
          <cell r="D32">
            <v>28343.15</v>
          </cell>
          <cell r="E32">
            <v>32359.97</v>
          </cell>
        </row>
        <row r="33">
          <cell r="C33" t="str">
            <v>BELGICA</v>
          </cell>
          <cell r="D33">
            <v>12250</v>
          </cell>
          <cell r="E33">
            <v>6902</v>
          </cell>
        </row>
        <row r="34">
          <cell r="C34" t="str">
            <v>CHILE</v>
          </cell>
          <cell r="D34">
            <v>28000</v>
          </cell>
          <cell r="E34">
            <v>7000</v>
          </cell>
        </row>
        <row r="35">
          <cell r="C35" t="str">
            <v>CHINA</v>
          </cell>
          <cell r="D35">
            <v>23750</v>
          </cell>
          <cell r="E35">
            <v>10780</v>
          </cell>
        </row>
        <row r="36">
          <cell r="C36" t="str">
            <v>ALEMANIA</v>
          </cell>
          <cell r="D36">
            <v>6934.72</v>
          </cell>
          <cell r="E36">
            <v>6890.01</v>
          </cell>
        </row>
        <row r="37">
          <cell r="C37" t="str">
            <v>REPUBLICA DOMINICANA</v>
          </cell>
          <cell r="D37">
            <v>351494.69</v>
          </cell>
          <cell r="E37">
            <v>260776.74</v>
          </cell>
        </row>
        <row r="38">
          <cell r="C38" t="str">
            <v>ECUADOR</v>
          </cell>
          <cell r="D38">
            <v>26000</v>
          </cell>
          <cell r="E38">
            <v>13968.38</v>
          </cell>
        </row>
        <row r="39">
          <cell r="C39" t="str">
            <v>ESPAYA</v>
          </cell>
          <cell r="D39">
            <v>83623.34</v>
          </cell>
          <cell r="E39">
            <v>63144.73</v>
          </cell>
        </row>
        <row r="40">
          <cell r="C40" t="str">
            <v>HONG KONG</v>
          </cell>
          <cell r="D40">
            <v>319062.42</v>
          </cell>
          <cell r="E40">
            <v>56269.56</v>
          </cell>
        </row>
        <row r="41">
          <cell r="C41" t="str">
            <v>ITALIA</v>
          </cell>
          <cell r="D41">
            <v>69060</v>
          </cell>
          <cell r="E41">
            <v>32299.01</v>
          </cell>
        </row>
        <row r="42">
          <cell r="A42" t="str">
            <v xml:space="preserve">ELABORACIÓN  </v>
          </cell>
          <cell r="B42" t="str">
            <v>:  Instituto Nacional de Recursos Naturales - INRENA-DGFFS</v>
          </cell>
          <cell r="E42" t="str">
            <v>Continúa…</v>
          </cell>
        </row>
        <row r="43">
          <cell r="C43" t="str">
            <v>JAMAICA</v>
          </cell>
          <cell r="D43">
            <v>75480</v>
          </cell>
          <cell r="E43">
            <v>53098.99</v>
          </cell>
        </row>
        <row r="44">
          <cell r="C44" t="str">
            <v>JAPON</v>
          </cell>
          <cell r="D44">
            <v>231200</v>
          </cell>
          <cell r="E44">
            <v>102552.31</v>
          </cell>
        </row>
        <row r="45">
          <cell r="C45" t="str">
            <v>COREA (SUR), REPUBLICA DE</v>
          </cell>
          <cell r="D45">
            <v>23660</v>
          </cell>
          <cell r="E45">
            <v>10780</v>
          </cell>
        </row>
        <row r="46">
          <cell r="C46" t="str">
            <v>MEXICO</v>
          </cell>
          <cell r="D46">
            <v>4041650.73</v>
          </cell>
          <cell r="E46">
            <v>3936638.8</v>
          </cell>
        </row>
        <row r="47">
          <cell r="C47" t="str">
            <v>PUERTO RICO</v>
          </cell>
          <cell r="D47">
            <v>462685.81</v>
          </cell>
          <cell r="E47">
            <v>669800.16</v>
          </cell>
        </row>
        <row r="48">
          <cell r="C48" t="str">
            <v>SUECIA</v>
          </cell>
          <cell r="D48">
            <v>1691.82</v>
          </cell>
          <cell r="E48">
            <v>3382.1</v>
          </cell>
        </row>
        <row r="49">
          <cell r="C49" t="str">
            <v>ESTADOS UNIDOS</v>
          </cell>
          <cell r="D49">
            <v>1659503.47</v>
          </cell>
          <cell r="E49">
            <v>1484741.88</v>
          </cell>
        </row>
        <row r="50">
          <cell r="C50" t="str">
            <v>URUGUAY</v>
          </cell>
          <cell r="D50">
            <v>49160</v>
          </cell>
          <cell r="E50">
            <v>60140.68</v>
          </cell>
        </row>
        <row r="51">
          <cell r="A51">
            <v>4407990000</v>
          </cell>
          <cell r="B51" t="str">
            <v>Demás maderas aserradas o desbastada longitudinalmente</v>
          </cell>
          <cell r="C51" t="str">
            <v>AUSTRALIA</v>
          </cell>
          <cell r="D51">
            <v>190496.94</v>
          </cell>
          <cell r="E51">
            <v>66974.47</v>
          </cell>
        </row>
        <row r="52">
          <cell r="B52" t="str">
            <v>cortada o desenrrollada</v>
          </cell>
          <cell r="C52" t="str">
            <v>BELGICA</v>
          </cell>
          <cell r="D52">
            <v>304</v>
          </cell>
          <cell r="E52">
            <v>781.25</v>
          </cell>
        </row>
        <row r="53">
          <cell r="C53" t="str">
            <v>CHILE</v>
          </cell>
          <cell r="D53">
            <v>156211</v>
          </cell>
          <cell r="E53">
            <v>43358.5</v>
          </cell>
        </row>
        <row r="54">
          <cell r="C54" t="str">
            <v>CHINA</v>
          </cell>
          <cell r="D54">
            <v>17090</v>
          </cell>
          <cell r="E54">
            <v>8374.91</v>
          </cell>
        </row>
        <row r="55">
          <cell r="C55" t="str">
            <v>ESPAYA</v>
          </cell>
          <cell r="D55">
            <v>25000</v>
          </cell>
          <cell r="E55">
            <v>10410</v>
          </cell>
        </row>
        <row r="56">
          <cell r="C56" t="str">
            <v>ITALIA</v>
          </cell>
          <cell r="D56">
            <v>26450</v>
          </cell>
          <cell r="E56">
            <v>29898.66</v>
          </cell>
        </row>
        <row r="57">
          <cell r="C57" t="str">
            <v>JAPON</v>
          </cell>
          <cell r="D57">
            <v>13724.15</v>
          </cell>
          <cell r="E57">
            <v>17254.04</v>
          </cell>
        </row>
        <row r="58">
          <cell r="C58" t="str">
            <v>COREA (SUR), REPUBLICA DE</v>
          </cell>
          <cell r="D58">
            <v>20160</v>
          </cell>
          <cell r="E58">
            <v>4857.6000000000004</v>
          </cell>
        </row>
        <row r="59">
          <cell r="C59" t="str">
            <v>MEXICO</v>
          </cell>
          <cell r="D59">
            <v>2938896.24</v>
          </cell>
          <cell r="E59">
            <v>1507530.73</v>
          </cell>
        </row>
        <row r="60">
          <cell r="C60" t="str">
            <v>NUEVA ZELANDA</v>
          </cell>
          <cell r="D60">
            <v>82270</v>
          </cell>
          <cell r="E60">
            <v>35263.96</v>
          </cell>
        </row>
        <row r="61">
          <cell r="C61" t="str">
            <v>SUECIA</v>
          </cell>
          <cell r="D61">
            <v>19000</v>
          </cell>
          <cell r="E61">
            <v>2060.37</v>
          </cell>
        </row>
        <row r="62">
          <cell r="C62" t="str">
            <v>TAIWAN (FORMOSA)</v>
          </cell>
          <cell r="D62">
            <v>7900</v>
          </cell>
          <cell r="E62">
            <v>2766.24</v>
          </cell>
        </row>
        <row r="63">
          <cell r="C63" t="str">
            <v>ESTADOS UNIDOS</v>
          </cell>
          <cell r="D63">
            <v>1651432.98</v>
          </cell>
          <cell r="E63">
            <v>1038659.14</v>
          </cell>
        </row>
        <row r="64">
          <cell r="C64" t="str">
            <v>VENEZUELA</v>
          </cell>
          <cell r="D64">
            <v>49090</v>
          </cell>
          <cell r="E64">
            <v>9000</v>
          </cell>
        </row>
        <row r="65">
          <cell r="B65" t="str">
            <v/>
          </cell>
          <cell r="D65">
            <v>55700103.25999999</v>
          </cell>
          <cell r="E65">
            <v>52157153.599999987</v>
          </cell>
        </row>
        <row r="66">
          <cell r="B66" t="str">
            <v/>
          </cell>
        </row>
        <row r="67">
          <cell r="A67">
            <v>4408390000</v>
          </cell>
          <cell r="B67" t="str">
            <v>Hojas p'chapado o contrachap. d'las demás maderas tropic. citad.</v>
          </cell>
          <cell r="C67" t="str">
            <v>MEXICO</v>
          </cell>
          <cell r="D67">
            <v>399549.64</v>
          </cell>
          <cell r="E67">
            <v>457055.25</v>
          </cell>
        </row>
        <row r="68">
          <cell r="B68" t="str">
            <v>en la nota del subp 1</v>
          </cell>
          <cell r="C68" t="str">
            <v>PUERTO RICO</v>
          </cell>
          <cell r="D68">
            <v>2220.69</v>
          </cell>
          <cell r="E68">
            <v>4692.6400000000003</v>
          </cell>
        </row>
        <row r="69">
          <cell r="C69" t="str">
            <v>ESTADOS UNIDOS</v>
          </cell>
          <cell r="D69">
            <v>86.05</v>
          </cell>
          <cell r="E69">
            <v>200</v>
          </cell>
        </row>
        <row r="70">
          <cell r="A70">
            <v>4408900000</v>
          </cell>
          <cell r="B70" t="str">
            <v>Demás hojas p' chapado o contrachapado y demás maderas serradas</v>
          </cell>
          <cell r="C70" t="str">
            <v>MEXICO</v>
          </cell>
          <cell r="D70">
            <v>2052951</v>
          </cell>
          <cell r="E70">
            <v>1388399.98</v>
          </cell>
        </row>
        <row r="71">
          <cell r="B71" t="str">
            <v>long. espesor &lt;=6 MM.</v>
          </cell>
          <cell r="C71" t="str">
            <v>ESTADOS UNIDOS</v>
          </cell>
          <cell r="D71">
            <v>3588400</v>
          </cell>
          <cell r="E71">
            <v>1802976.49</v>
          </cell>
        </row>
        <row r="72">
          <cell r="B72" t="str">
            <v/>
          </cell>
          <cell r="D72">
            <v>6043207.3799999999</v>
          </cell>
          <cell r="E72">
            <v>3653324.3600000003</v>
          </cell>
        </row>
        <row r="73">
          <cell r="B73" t="str">
            <v/>
          </cell>
        </row>
        <row r="74">
          <cell r="A74">
            <v>4409101000</v>
          </cell>
          <cell r="B74" t="str">
            <v>Tablillas y frisos para parques, sin ensamblar, de coníferas</v>
          </cell>
          <cell r="C74" t="str">
            <v>CHILE</v>
          </cell>
          <cell r="D74">
            <v>3940</v>
          </cell>
          <cell r="E74">
            <v>3339.56</v>
          </cell>
        </row>
        <row r="75">
          <cell r="C75" t="str">
            <v>ALEMANIA</v>
          </cell>
          <cell r="D75">
            <v>14639</v>
          </cell>
          <cell r="E75">
            <v>14000</v>
          </cell>
        </row>
        <row r="76">
          <cell r="C76" t="str">
            <v>ECUADOR</v>
          </cell>
          <cell r="D76">
            <v>19400</v>
          </cell>
          <cell r="E76">
            <v>11593.55</v>
          </cell>
        </row>
        <row r="77">
          <cell r="C77" t="str">
            <v>ITALIA</v>
          </cell>
          <cell r="D77">
            <v>78000</v>
          </cell>
          <cell r="E77">
            <v>87362.33</v>
          </cell>
        </row>
        <row r="78">
          <cell r="C78" t="str">
            <v>JAPON</v>
          </cell>
          <cell r="D78">
            <v>16831.54</v>
          </cell>
          <cell r="E78">
            <v>26898.46</v>
          </cell>
        </row>
        <row r="79">
          <cell r="A79">
            <v>4409102000</v>
          </cell>
          <cell r="B79" t="str">
            <v>Madera moldurada, de coníferas</v>
          </cell>
          <cell r="C79" t="str">
            <v>JAPON</v>
          </cell>
          <cell r="D79">
            <v>5135.8999999999996</v>
          </cell>
          <cell r="E79">
            <v>11849.8</v>
          </cell>
        </row>
        <row r="80">
          <cell r="C80" t="str">
            <v>PANAMA</v>
          </cell>
          <cell r="D80">
            <v>2300</v>
          </cell>
          <cell r="E80">
            <v>2342.81</v>
          </cell>
        </row>
        <row r="81">
          <cell r="A81" t="str">
            <v xml:space="preserve">ELABORACIÓN  </v>
          </cell>
          <cell r="B81" t="str">
            <v>:  Instituto Nacional de Recursos Naturales - INRENA-DGFFS</v>
          </cell>
          <cell r="E81" t="str">
            <v>Continúa…</v>
          </cell>
        </row>
        <row r="82">
          <cell r="A82">
            <v>4409109000</v>
          </cell>
          <cell r="B82" t="str">
            <v>Demás maderas perfiladas longitudinalmente de coníferas</v>
          </cell>
          <cell r="C82" t="str">
            <v>ALEMANIA</v>
          </cell>
          <cell r="D82">
            <v>2598</v>
          </cell>
          <cell r="E82">
            <v>980</v>
          </cell>
        </row>
        <row r="83">
          <cell r="C83" t="str">
            <v>JAPON</v>
          </cell>
          <cell r="D83">
            <v>173.58</v>
          </cell>
          <cell r="E83">
            <v>427.8</v>
          </cell>
        </row>
        <row r="84">
          <cell r="C84" t="str">
            <v>ESTADOS UNIDOS</v>
          </cell>
          <cell r="D84">
            <v>1280</v>
          </cell>
          <cell r="E84">
            <v>1400</v>
          </cell>
        </row>
        <row r="85">
          <cell r="A85">
            <v>4409201000</v>
          </cell>
          <cell r="B85" t="str">
            <v xml:space="preserve">Tablillas y frisos para parques, sin ensamblar, </v>
          </cell>
          <cell r="C85" t="str">
            <v>CHINA</v>
          </cell>
          <cell r="D85">
            <v>2835860</v>
          </cell>
          <cell r="E85">
            <v>1435653.68</v>
          </cell>
        </row>
        <row r="86">
          <cell r="B86" t="str">
            <v>distinta de las coníferas</v>
          </cell>
          <cell r="C86" t="str">
            <v>ALEMANIA</v>
          </cell>
          <cell r="D86">
            <v>1136.83</v>
          </cell>
          <cell r="E86">
            <v>1129.5</v>
          </cell>
        </row>
        <row r="87">
          <cell r="C87" t="str">
            <v>FINLANDIA</v>
          </cell>
          <cell r="D87">
            <v>10000</v>
          </cell>
          <cell r="E87">
            <v>2000</v>
          </cell>
        </row>
        <row r="88">
          <cell r="C88" t="str">
            <v>HONG KONG</v>
          </cell>
          <cell r="D88">
            <v>5331560.53</v>
          </cell>
          <cell r="E88">
            <v>2686087.27</v>
          </cell>
        </row>
        <row r="89">
          <cell r="C89" t="str">
            <v>ITALIA</v>
          </cell>
          <cell r="D89">
            <v>161460.32</v>
          </cell>
          <cell r="E89">
            <v>93162.72</v>
          </cell>
        </row>
        <row r="90">
          <cell r="C90" t="str">
            <v>MEXICO</v>
          </cell>
          <cell r="D90">
            <v>64437.46</v>
          </cell>
          <cell r="E90">
            <v>43694.76</v>
          </cell>
        </row>
        <row r="91">
          <cell r="C91" t="str">
            <v>SUECIA</v>
          </cell>
          <cell r="D91">
            <v>3009.7</v>
          </cell>
          <cell r="E91">
            <v>4750.63</v>
          </cell>
        </row>
        <row r="92">
          <cell r="C92" t="str">
            <v>TAIWAN (FORMOSA)</v>
          </cell>
          <cell r="D92">
            <v>92450</v>
          </cell>
          <cell r="E92">
            <v>39067.279999999999</v>
          </cell>
        </row>
        <row r="93">
          <cell r="C93" t="str">
            <v>ESTADOS UNIDOS</v>
          </cell>
          <cell r="D93">
            <v>720685.36</v>
          </cell>
          <cell r="E93">
            <v>313412.92</v>
          </cell>
        </row>
        <row r="94">
          <cell r="A94">
            <v>4409202000</v>
          </cell>
          <cell r="B94" t="str">
            <v>Madera moldurada distinta de la de coníferas</v>
          </cell>
          <cell r="C94" t="str">
            <v>CHILE</v>
          </cell>
          <cell r="D94">
            <v>3880</v>
          </cell>
          <cell r="E94">
            <v>6224</v>
          </cell>
        </row>
        <row r="95">
          <cell r="C95" t="str">
            <v>ITALIA</v>
          </cell>
          <cell r="D95">
            <v>1500</v>
          </cell>
          <cell r="E95">
            <v>790.4</v>
          </cell>
        </row>
        <row r="96">
          <cell r="C96" t="str">
            <v>JAPON</v>
          </cell>
          <cell r="D96">
            <v>4532.3999999999996</v>
          </cell>
          <cell r="E96">
            <v>22027.99</v>
          </cell>
        </row>
        <row r="97">
          <cell r="C97" t="str">
            <v>ESTADOS UNIDOS</v>
          </cell>
          <cell r="D97">
            <v>197419.4</v>
          </cell>
          <cell r="E97">
            <v>159862.78</v>
          </cell>
        </row>
        <row r="98">
          <cell r="A98">
            <v>4409209000</v>
          </cell>
          <cell r="B98" t="str">
            <v>Demás maderas perfiladas longitudinalmente distinta de coníferas</v>
          </cell>
          <cell r="C98" t="str">
            <v>JAPON</v>
          </cell>
          <cell r="D98">
            <v>2622.64</v>
          </cell>
          <cell r="E98">
            <v>10329.01</v>
          </cell>
        </row>
        <row r="99">
          <cell r="C99" t="str">
            <v>SUECIA</v>
          </cell>
          <cell r="D99">
            <v>107394.03</v>
          </cell>
          <cell r="E99">
            <v>79539.87</v>
          </cell>
        </row>
        <row r="100">
          <cell r="C100" t="str">
            <v>ESTADOS UNIDOS</v>
          </cell>
          <cell r="D100">
            <v>849462.06</v>
          </cell>
          <cell r="E100">
            <v>520056.28</v>
          </cell>
        </row>
        <row r="101">
          <cell r="B101" t="str">
            <v/>
          </cell>
          <cell r="D101">
            <v>10531708.750000002</v>
          </cell>
          <cell r="E101">
            <v>5577983.4000000004</v>
          </cell>
        </row>
        <row r="102">
          <cell r="B102" t="str">
            <v/>
          </cell>
        </row>
        <row r="103">
          <cell r="A103">
            <v>4410110000</v>
          </cell>
          <cell r="B103" t="str">
            <v>Tableros llamados "waferboard", incl. los llamados "oriented stra</v>
          </cell>
          <cell r="C103" t="str">
            <v>BOLIVIA</v>
          </cell>
          <cell r="D103">
            <v>84</v>
          </cell>
          <cell r="E103">
            <v>10.4</v>
          </cell>
        </row>
        <row r="104">
          <cell r="B104" t="str">
            <v/>
          </cell>
        </row>
        <row r="105">
          <cell r="A105">
            <v>4410190000</v>
          </cell>
          <cell r="B105" t="str">
            <v>Demás tableros de partícula y tableros similares de madera</v>
          </cell>
          <cell r="C105" t="str">
            <v>MEXICO</v>
          </cell>
          <cell r="D105">
            <v>7575.93</v>
          </cell>
          <cell r="E105">
            <v>8000</v>
          </cell>
        </row>
        <row r="106">
          <cell r="A106">
            <v>4410900000</v>
          </cell>
          <cell r="B106" t="str">
            <v>Demás tableros de partículas y tableros similares de las demás materias leñosas</v>
          </cell>
          <cell r="C106" t="str">
            <v>JAPON</v>
          </cell>
          <cell r="D106">
            <v>4540.8599999999997</v>
          </cell>
          <cell r="E106">
            <v>18126.71</v>
          </cell>
        </row>
        <row r="107">
          <cell r="D107">
            <v>12116.79</v>
          </cell>
          <cell r="E107">
            <v>26126.71</v>
          </cell>
        </row>
        <row r="108">
          <cell r="B108" t="str">
            <v/>
          </cell>
        </row>
        <row r="109">
          <cell r="A109">
            <v>4411990000</v>
          </cell>
          <cell r="B109" t="str">
            <v>Demás tableros de fibra de madera u otras mat. leñosas,</v>
          </cell>
          <cell r="C109" t="str">
            <v>CHILE</v>
          </cell>
          <cell r="D109">
            <v>22935</v>
          </cell>
          <cell r="E109">
            <v>44642.49</v>
          </cell>
        </row>
        <row r="110">
          <cell r="B110" t="str">
            <v xml:space="preserve"> incl. aglomerados</v>
          </cell>
          <cell r="C110" t="str">
            <v>ECUADOR</v>
          </cell>
          <cell r="D110">
            <v>3943.95</v>
          </cell>
          <cell r="E110">
            <v>5473.72</v>
          </cell>
        </row>
        <row r="111">
          <cell r="C111" t="str">
            <v>JAPON</v>
          </cell>
          <cell r="D111">
            <v>54.81</v>
          </cell>
          <cell r="E111">
            <v>767</v>
          </cell>
        </row>
        <row r="112">
          <cell r="C112" t="str">
            <v>MEXICO</v>
          </cell>
          <cell r="D112">
            <v>0.88</v>
          </cell>
          <cell r="E112">
            <v>7.08</v>
          </cell>
        </row>
        <row r="113">
          <cell r="C113" t="str">
            <v>ESTADOS UNIDOS</v>
          </cell>
          <cell r="D113">
            <v>610.75</v>
          </cell>
          <cell r="E113">
            <v>3750</v>
          </cell>
        </row>
        <row r="114">
          <cell r="B114" t="str">
            <v/>
          </cell>
          <cell r="D114">
            <v>27545.390000000003</v>
          </cell>
          <cell r="E114">
            <v>54640.29</v>
          </cell>
        </row>
        <row r="115">
          <cell r="B115" t="str">
            <v/>
          </cell>
        </row>
        <row r="116">
          <cell r="A116">
            <v>4412130000</v>
          </cell>
          <cell r="B116" t="str">
            <v xml:space="preserve">Madera contrachapada q'tenga por lo menos una hoja </v>
          </cell>
          <cell r="C116" t="str">
            <v>MEXICO</v>
          </cell>
          <cell r="D116">
            <v>1161959.7</v>
          </cell>
          <cell r="E116">
            <v>1712351.83</v>
          </cell>
        </row>
        <row r="117">
          <cell r="B117" t="str">
            <v>externa de maderas  tropicales</v>
          </cell>
        </row>
        <row r="118">
          <cell r="A118">
            <v>4412140000</v>
          </cell>
          <cell r="B118" t="str">
            <v xml:space="preserve">Demás maderas contrachap. q'tengan por lo menos,una hoja </v>
          </cell>
          <cell r="C118" t="str">
            <v>BOLIVIA</v>
          </cell>
          <cell r="D118">
            <v>7500</v>
          </cell>
          <cell r="E118">
            <v>4725.95</v>
          </cell>
        </row>
        <row r="119">
          <cell r="B119" t="str">
            <v>externa distinta de conífera</v>
          </cell>
          <cell r="C119" t="str">
            <v>CHILE</v>
          </cell>
          <cell r="D119">
            <v>25500</v>
          </cell>
          <cell r="E119">
            <v>17146.439999999999</v>
          </cell>
        </row>
        <row r="120">
          <cell r="A120" t="str">
            <v xml:space="preserve">ELABORACIÓN  </v>
          </cell>
          <cell r="B120" t="str">
            <v>:  Instituto Nacional de Recursos Naturales - INRENA-DGFFS</v>
          </cell>
          <cell r="E120" t="str">
            <v>Continúa…</v>
          </cell>
        </row>
        <row r="121">
          <cell r="C121" t="str">
            <v>COLOMBIA</v>
          </cell>
          <cell r="D121">
            <v>123930</v>
          </cell>
          <cell r="E121">
            <v>78360.75</v>
          </cell>
        </row>
        <row r="122">
          <cell r="C122" t="str">
            <v>COSTA RICA</v>
          </cell>
          <cell r="D122">
            <v>146600</v>
          </cell>
          <cell r="E122">
            <v>105869.54</v>
          </cell>
        </row>
        <row r="123">
          <cell r="C123" t="str">
            <v>REPUBLICA DOMINICANA</v>
          </cell>
          <cell r="D123">
            <v>92580</v>
          </cell>
          <cell r="E123">
            <v>74765.2</v>
          </cell>
        </row>
        <row r="124">
          <cell r="C124" t="str">
            <v>ECUADOR</v>
          </cell>
          <cell r="D124">
            <v>74550</v>
          </cell>
          <cell r="E124">
            <v>56542.99</v>
          </cell>
        </row>
        <row r="125">
          <cell r="C125" t="str">
            <v>MEXICO</v>
          </cell>
          <cell r="D125">
            <v>2597032</v>
          </cell>
          <cell r="E125">
            <v>1962488.58</v>
          </cell>
        </row>
        <row r="126">
          <cell r="C126" t="str">
            <v>PANAMA</v>
          </cell>
          <cell r="D126">
            <v>92190</v>
          </cell>
          <cell r="E126">
            <v>65852.160000000003</v>
          </cell>
        </row>
        <row r="127">
          <cell r="C127" t="str">
            <v>VENEZUELA</v>
          </cell>
          <cell r="D127">
            <v>6048364</v>
          </cell>
          <cell r="E127">
            <v>3910800.14</v>
          </cell>
        </row>
        <row r="128">
          <cell r="A128">
            <v>4412190000</v>
          </cell>
          <cell r="B128" t="str">
            <v xml:space="preserve">Demás maderas contrachapadas constituida por hojas de </v>
          </cell>
          <cell r="C128" t="str">
            <v>MEXICO</v>
          </cell>
          <cell r="D128">
            <v>2070064.38</v>
          </cell>
          <cell r="E128">
            <v>1666433.32</v>
          </cell>
        </row>
        <row r="129">
          <cell r="B129" t="str">
            <v>madera de espesor unit.&lt;=6MM.</v>
          </cell>
          <cell r="C129" t="str">
            <v>PANAMA</v>
          </cell>
          <cell r="D129">
            <v>23920</v>
          </cell>
          <cell r="E129">
            <v>18752.400000000001</v>
          </cell>
        </row>
        <row r="130">
          <cell r="C130" t="str">
            <v>VENEZUELA</v>
          </cell>
          <cell r="D130">
            <v>72570</v>
          </cell>
          <cell r="E130">
            <v>50685.4</v>
          </cell>
        </row>
        <row r="131">
          <cell r="A131">
            <v>4412220000</v>
          </cell>
          <cell r="B131" t="str">
            <v>Madera chapada que tenga por lo menos una hoja de las maderas tropical</v>
          </cell>
          <cell r="C131" t="str">
            <v>MEXICO</v>
          </cell>
          <cell r="D131">
            <v>50350</v>
          </cell>
          <cell r="E131">
            <v>75939.710000000006</v>
          </cell>
        </row>
        <row r="132">
          <cell r="B132" t="str">
            <v/>
          </cell>
          <cell r="D132">
            <v>12587110.079999998</v>
          </cell>
          <cell r="E132">
            <v>9800714.410000002</v>
          </cell>
        </row>
        <row r="133">
          <cell r="B133" t="str">
            <v/>
          </cell>
        </row>
        <row r="134">
          <cell r="A134">
            <v>4412920000</v>
          </cell>
          <cell r="B134" t="str">
            <v>Mad. estratificada simil. q'conte. por lo menos una hoja d'la mad. Tropical</v>
          </cell>
          <cell r="C134" t="str">
            <v>MEXICO</v>
          </cell>
          <cell r="D134">
            <v>40309.99</v>
          </cell>
          <cell r="E134">
            <v>51441.15</v>
          </cell>
        </row>
        <row r="135">
          <cell r="A135">
            <v>4412990000</v>
          </cell>
          <cell r="B135" t="str">
            <v>Demás madera estratificada similar</v>
          </cell>
          <cell r="C135" t="str">
            <v>BOLIVIA</v>
          </cell>
          <cell r="D135">
            <v>135.28</v>
          </cell>
          <cell r="E135">
            <v>932.14</v>
          </cell>
        </row>
        <row r="136">
          <cell r="C136" t="str">
            <v>MEXICO</v>
          </cell>
          <cell r="D136">
            <v>398678</v>
          </cell>
          <cell r="E136">
            <v>581496.44999999995</v>
          </cell>
        </row>
        <row r="137">
          <cell r="C137" t="str">
            <v>ESTADOS UNIDOS</v>
          </cell>
          <cell r="D137">
            <v>413.16</v>
          </cell>
          <cell r="E137">
            <v>632</v>
          </cell>
        </row>
        <row r="138">
          <cell r="C138" t="str">
            <v>URUGUAY</v>
          </cell>
          <cell r="D138">
            <v>52030</v>
          </cell>
          <cell r="E138">
            <v>35517.15</v>
          </cell>
        </row>
        <row r="139">
          <cell r="A139">
            <v>4413000000</v>
          </cell>
          <cell r="B139" t="str">
            <v>Madera densificada en bloques, tablas, tiras o perfiles.</v>
          </cell>
          <cell r="C139" t="str">
            <v>ESTADOS UNIDOS</v>
          </cell>
          <cell r="D139">
            <v>0.25</v>
          </cell>
          <cell r="E139">
            <v>5</v>
          </cell>
        </row>
        <row r="140">
          <cell r="B140" t="str">
            <v/>
          </cell>
          <cell r="D140">
            <v>491566.68</v>
          </cell>
          <cell r="E140">
            <v>670023.89</v>
          </cell>
        </row>
        <row r="141">
          <cell r="B141" t="str">
            <v/>
          </cell>
        </row>
        <row r="142">
          <cell r="A142">
            <v>4414000000</v>
          </cell>
          <cell r="B142" t="str">
            <v>Marcos de madera para cuadros, fotografías, espejos</v>
          </cell>
          <cell r="C142" t="str">
            <v>EMIRATOS ARABES UNIDOS</v>
          </cell>
          <cell r="D142">
            <v>42.03</v>
          </cell>
          <cell r="E142">
            <v>120</v>
          </cell>
        </row>
        <row r="143">
          <cell r="B143" t="str">
            <v>u objetos similares</v>
          </cell>
          <cell r="C143" t="str">
            <v>ARGENTINA</v>
          </cell>
          <cell r="D143">
            <v>117.85</v>
          </cell>
          <cell r="E143">
            <v>167</v>
          </cell>
        </row>
        <row r="144">
          <cell r="C144" t="str">
            <v>AUSTRIA</v>
          </cell>
          <cell r="D144">
            <v>26.36</v>
          </cell>
          <cell r="E144">
            <v>198</v>
          </cell>
        </row>
        <row r="145">
          <cell r="C145" t="str">
            <v>AUSTRALIA</v>
          </cell>
          <cell r="D145">
            <v>52.49</v>
          </cell>
          <cell r="E145">
            <v>215.6</v>
          </cell>
        </row>
        <row r="146">
          <cell r="C146" t="str">
            <v>ARUBA</v>
          </cell>
          <cell r="D146">
            <v>0.59</v>
          </cell>
          <cell r="E146">
            <v>7</v>
          </cell>
        </row>
        <row r="147">
          <cell r="C147" t="str">
            <v>CANADA</v>
          </cell>
          <cell r="D147">
            <v>72.62</v>
          </cell>
          <cell r="E147">
            <v>376.7</v>
          </cell>
        </row>
        <row r="148">
          <cell r="C148" t="str">
            <v>CHILE</v>
          </cell>
          <cell r="D148">
            <v>67.2</v>
          </cell>
          <cell r="E148">
            <v>196.8</v>
          </cell>
        </row>
        <row r="149">
          <cell r="C149" t="str">
            <v>COSTA RICA</v>
          </cell>
          <cell r="D149">
            <v>24.77</v>
          </cell>
          <cell r="E149">
            <v>86</v>
          </cell>
        </row>
        <row r="150">
          <cell r="C150" t="str">
            <v>SUIZA</v>
          </cell>
          <cell r="D150">
            <v>6.81</v>
          </cell>
          <cell r="E150">
            <v>112</v>
          </cell>
        </row>
        <row r="151">
          <cell r="C151" t="str">
            <v>ALEMANIA</v>
          </cell>
          <cell r="D151">
            <v>138.68</v>
          </cell>
          <cell r="E151">
            <v>1969.95</v>
          </cell>
        </row>
        <row r="152">
          <cell r="C152" t="str">
            <v>REPUBLICA DOMINICANA</v>
          </cell>
          <cell r="D152">
            <v>243.04</v>
          </cell>
          <cell r="E152">
            <v>834</v>
          </cell>
        </row>
        <row r="153">
          <cell r="C153" t="str">
            <v>ECUADOR</v>
          </cell>
          <cell r="D153">
            <v>258.33999999999997</v>
          </cell>
          <cell r="E153">
            <v>4158.96</v>
          </cell>
        </row>
        <row r="154">
          <cell r="C154" t="str">
            <v>ESPAYA</v>
          </cell>
          <cell r="D154">
            <v>1897.07</v>
          </cell>
          <cell r="E154">
            <v>8404.64</v>
          </cell>
        </row>
        <row r="155">
          <cell r="C155" t="str">
            <v>FRANCIA</v>
          </cell>
          <cell r="D155">
            <v>128.31</v>
          </cell>
          <cell r="E155">
            <v>288.3</v>
          </cell>
        </row>
        <row r="156">
          <cell r="C156" t="str">
            <v>REINO UNIDO</v>
          </cell>
          <cell r="D156">
            <v>25.21</v>
          </cell>
          <cell r="E156">
            <v>136.19999999999999</v>
          </cell>
        </row>
        <row r="157">
          <cell r="C157" t="str">
            <v>GUAYANA FRANCESA</v>
          </cell>
          <cell r="D157">
            <v>6.24</v>
          </cell>
          <cell r="E157">
            <v>107.52</v>
          </cell>
        </row>
        <row r="158">
          <cell r="A158" t="str">
            <v xml:space="preserve">ELABORACIÓN  </v>
          </cell>
          <cell r="B158" t="str">
            <v>:  Instituto Nacional de Recursos Naturales - INRENA-DGFFS</v>
          </cell>
          <cell r="E158" t="str">
            <v>Continúa…</v>
          </cell>
        </row>
        <row r="159">
          <cell r="C159" t="str">
            <v>GUATEMALA</v>
          </cell>
          <cell r="D159">
            <v>144.37</v>
          </cell>
          <cell r="E159">
            <v>672.99</v>
          </cell>
        </row>
        <row r="160">
          <cell r="C160" t="str">
            <v>ITALIA</v>
          </cell>
          <cell r="D160">
            <v>1461.13</v>
          </cell>
          <cell r="E160">
            <v>10459.82</v>
          </cell>
        </row>
        <row r="161">
          <cell r="C161" t="str">
            <v>JAPON</v>
          </cell>
          <cell r="D161">
            <v>24.47</v>
          </cell>
          <cell r="E161">
            <v>60</v>
          </cell>
        </row>
        <row r="162">
          <cell r="C162" t="str">
            <v>MEXICO</v>
          </cell>
          <cell r="D162">
            <v>3242.01</v>
          </cell>
          <cell r="E162">
            <v>9528.8700000000008</v>
          </cell>
        </row>
        <row r="163">
          <cell r="C163" t="str">
            <v>PANAMA</v>
          </cell>
          <cell r="D163">
            <v>1196.44</v>
          </cell>
          <cell r="E163">
            <v>4302.3999999999996</v>
          </cell>
        </row>
        <row r="164">
          <cell r="C164" t="str">
            <v>PUERTO RICO</v>
          </cell>
          <cell r="D164">
            <v>505.08</v>
          </cell>
          <cell r="E164">
            <v>1346.77</v>
          </cell>
        </row>
        <row r="165">
          <cell r="C165" t="str">
            <v>SUECIA</v>
          </cell>
          <cell r="D165">
            <v>147.66</v>
          </cell>
          <cell r="E165">
            <v>2892.86</v>
          </cell>
        </row>
        <row r="166">
          <cell r="C166" t="str">
            <v>ESTADOS UNIDOS</v>
          </cell>
          <cell r="D166">
            <v>36104.29</v>
          </cell>
          <cell r="E166">
            <v>336448.71</v>
          </cell>
        </row>
        <row r="167">
          <cell r="C167" t="str">
            <v>VENEZUELA</v>
          </cell>
          <cell r="D167">
            <v>180.24</v>
          </cell>
          <cell r="E167">
            <v>510.75</v>
          </cell>
        </row>
        <row r="168">
          <cell r="A168">
            <v>4415100000</v>
          </cell>
          <cell r="B168" t="str">
            <v>Cajones, cajas, jaulas, tambores y envases simil.</v>
          </cell>
          <cell r="C168" t="str">
            <v>ARGENTINA</v>
          </cell>
          <cell r="D168">
            <v>1705.38</v>
          </cell>
          <cell r="E168">
            <v>130.80000000000001</v>
          </cell>
        </row>
        <row r="169">
          <cell r="B169" t="str">
            <v>carretes para cables de madera.</v>
          </cell>
          <cell r="C169" t="str">
            <v>CANADA</v>
          </cell>
          <cell r="D169">
            <v>0.98</v>
          </cell>
          <cell r="E169">
            <v>132</v>
          </cell>
        </row>
        <row r="170">
          <cell r="C170" t="str">
            <v>SUIZA</v>
          </cell>
          <cell r="D170">
            <v>0.61</v>
          </cell>
          <cell r="E170">
            <v>10</v>
          </cell>
        </row>
        <row r="171">
          <cell r="C171" t="str">
            <v>ALEMANIA</v>
          </cell>
          <cell r="D171">
            <v>6.86</v>
          </cell>
          <cell r="E171">
            <v>210</v>
          </cell>
        </row>
        <row r="172">
          <cell r="C172" t="str">
            <v>ESPAYA</v>
          </cell>
          <cell r="D172">
            <v>0.6</v>
          </cell>
          <cell r="E172">
            <v>6.09</v>
          </cell>
        </row>
        <row r="173">
          <cell r="C173" t="str">
            <v>REINO UNIDO</v>
          </cell>
          <cell r="D173">
            <v>67.14</v>
          </cell>
          <cell r="E173">
            <v>1505</v>
          </cell>
        </row>
        <row r="174">
          <cell r="C174" t="str">
            <v>ITALIA</v>
          </cell>
          <cell r="D174">
            <v>4.91</v>
          </cell>
          <cell r="E174">
            <v>112.5</v>
          </cell>
        </row>
        <row r="175">
          <cell r="C175" t="str">
            <v>JAPON</v>
          </cell>
          <cell r="D175">
            <v>273.95999999999998</v>
          </cell>
          <cell r="E175">
            <v>3251.9</v>
          </cell>
        </row>
        <row r="176">
          <cell r="C176" t="str">
            <v>COREA (SUR), REPUBLICA DE</v>
          </cell>
          <cell r="D176">
            <v>0.21</v>
          </cell>
          <cell r="E176">
            <v>0.95</v>
          </cell>
        </row>
        <row r="177">
          <cell r="C177" t="str">
            <v>ESTADOS UNIDOS</v>
          </cell>
          <cell r="D177">
            <v>8491.07</v>
          </cell>
          <cell r="E177">
            <v>63507.9</v>
          </cell>
        </row>
        <row r="178">
          <cell r="A178">
            <v>4415200000</v>
          </cell>
          <cell r="B178" t="str">
            <v>Paletas, paletas caja y demás plataformas p'carga; collarines p'p</v>
          </cell>
          <cell r="C178" t="str">
            <v>ESTADOS UNIDOS</v>
          </cell>
          <cell r="D178">
            <v>812.18</v>
          </cell>
          <cell r="E178">
            <v>702</v>
          </cell>
        </row>
        <row r="179">
          <cell r="A179">
            <v>4416000000</v>
          </cell>
          <cell r="B179" t="str">
            <v xml:space="preserve">Barriles,cubas,tinas y demás manufact. d'toneleria y partes, </v>
          </cell>
          <cell r="C179" t="str">
            <v>ALEMANIA</v>
          </cell>
          <cell r="D179">
            <v>16.16</v>
          </cell>
          <cell r="E179">
            <v>254</v>
          </cell>
        </row>
        <row r="180">
          <cell r="B180" t="str">
            <v>de madera,incluido duelas.</v>
          </cell>
          <cell r="C180" t="str">
            <v>ESTADOS UNIDOS</v>
          </cell>
          <cell r="D180">
            <v>13.97</v>
          </cell>
          <cell r="E180">
            <v>50</v>
          </cell>
        </row>
        <row r="181">
          <cell r="A181">
            <v>4417001000</v>
          </cell>
          <cell r="B181" t="str">
            <v>Herramientas de madera</v>
          </cell>
          <cell r="C181" t="str">
            <v>CHILE</v>
          </cell>
          <cell r="D181">
            <v>378.04</v>
          </cell>
          <cell r="E181">
            <v>68.150000000000006</v>
          </cell>
        </row>
        <row r="182">
          <cell r="A182">
            <v>4417009000</v>
          </cell>
          <cell r="B182" t="str">
            <v>Demás mont. y mangos de herramientas, mont. y mangos de cepill</v>
          </cell>
          <cell r="C182" t="str">
            <v>ESTADOS UNIDOS</v>
          </cell>
          <cell r="D182">
            <v>0.97</v>
          </cell>
          <cell r="E182">
            <v>19.829999999999998</v>
          </cell>
        </row>
        <row r="183">
          <cell r="A183">
            <v>4418100000</v>
          </cell>
          <cell r="B183" t="str">
            <v>Ventanas, contraventanas, y sus marcos y contramarcos, de madera</v>
          </cell>
          <cell r="C183" t="str">
            <v>ESTADOS UNIDOS</v>
          </cell>
          <cell r="D183">
            <v>1243.49</v>
          </cell>
          <cell r="E183">
            <v>3405</v>
          </cell>
        </row>
        <row r="184">
          <cell r="A184">
            <v>4418200000</v>
          </cell>
          <cell r="B184" t="str">
            <v>Puertas y sus marcos, contramarcos y umbrales, de madera</v>
          </cell>
          <cell r="C184" t="str">
            <v>BELGICA</v>
          </cell>
          <cell r="D184">
            <v>468</v>
          </cell>
          <cell r="E184">
            <v>1630.9</v>
          </cell>
        </row>
        <row r="185">
          <cell r="C185" t="str">
            <v>ALEMANIA</v>
          </cell>
          <cell r="D185">
            <v>345.82</v>
          </cell>
          <cell r="E185">
            <v>670</v>
          </cell>
        </row>
        <row r="186">
          <cell r="C186" t="str">
            <v>REPUBLICA DOMINICANA</v>
          </cell>
          <cell r="D186">
            <v>46.35</v>
          </cell>
          <cell r="E186">
            <v>108</v>
          </cell>
        </row>
        <row r="187">
          <cell r="C187" t="str">
            <v>ESPAYA</v>
          </cell>
          <cell r="D187">
            <v>396.31</v>
          </cell>
          <cell r="E187">
            <v>450</v>
          </cell>
        </row>
        <row r="188">
          <cell r="C188" t="str">
            <v>ITALIA</v>
          </cell>
          <cell r="D188">
            <v>10008.65</v>
          </cell>
          <cell r="E188">
            <v>13160</v>
          </cell>
        </row>
        <row r="189">
          <cell r="C189" t="str">
            <v>JAPON</v>
          </cell>
          <cell r="D189">
            <v>8461.4</v>
          </cell>
          <cell r="E189">
            <v>47541.26</v>
          </cell>
        </row>
        <row r="190">
          <cell r="C190" t="str">
            <v>MEXICO</v>
          </cell>
          <cell r="D190">
            <v>2268.85</v>
          </cell>
          <cell r="E190">
            <v>4268</v>
          </cell>
        </row>
        <row r="191">
          <cell r="C191" t="str">
            <v>ESTADOS UNIDOS</v>
          </cell>
          <cell r="D191">
            <v>2166452.4</v>
          </cell>
          <cell r="E191">
            <v>2616932.44</v>
          </cell>
        </row>
        <row r="192">
          <cell r="A192">
            <v>4418300000</v>
          </cell>
          <cell r="B192" t="str">
            <v>Tableros para parques, de madera</v>
          </cell>
          <cell r="C192" t="str">
            <v>JAPON</v>
          </cell>
          <cell r="D192">
            <v>255.63</v>
          </cell>
          <cell r="E192">
            <v>630</v>
          </cell>
        </row>
        <row r="193">
          <cell r="C193" t="str">
            <v>MEXICO</v>
          </cell>
          <cell r="D193">
            <v>6532.26</v>
          </cell>
          <cell r="E193">
            <v>4988.8</v>
          </cell>
        </row>
        <row r="194">
          <cell r="C194" t="str">
            <v>ESTADOS UNIDOS</v>
          </cell>
          <cell r="D194">
            <v>747.56</v>
          </cell>
          <cell r="E194">
            <v>1625</v>
          </cell>
        </row>
        <row r="195">
          <cell r="A195">
            <v>4418500000</v>
          </cell>
          <cell r="B195" t="str">
            <v>Tablillas para cubierta de tejados o fachadas ("shingles" y "shak</v>
          </cell>
          <cell r="C195" t="str">
            <v>JAPON</v>
          </cell>
          <cell r="D195">
            <v>3349.36</v>
          </cell>
          <cell r="E195">
            <v>5328.99</v>
          </cell>
        </row>
        <row r="196">
          <cell r="C196" t="str">
            <v>ESTADOS UNIDOS</v>
          </cell>
          <cell r="D196">
            <v>1164</v>
          </cell>
          <cell r="E196">
            <v>1563.2</v>
          </cell>
        </row>
        <row r="197">
          <cell r="A197" t="str">
            <v xml:space="preserve">ELABORACIÓN  </v>
          </cell>
          <cell r="B197" t="str">
            <v>:  Instituto Nacional de Recursos Naturales - INRENA-DGFFS</v>
          </cell>
          <cell r="E197" t="str">
            <v>Continúa…</v>
          </cell>
        </row>
        <row r="198">
          <cell r="A198">
            <v>4418909000</v>
          </cell>
          <cell r="B198" t="str">
            <v>Demás obras y piezas de carpintería para construcciones, de madera</v>
          </cell>
          <cell r="C198" t="str">
            <v>CHILE</v>
          </cell>
          <cell r="D198">
            <v>66850</v>
          </cell>
          <cell r="E198">
            <v>43680</v>
          </cell>
        </row>
        <row r="199">
          <cell r="C199" t="str">
            <v>ALEMANIA</v>
          </cell>
          <cell r="D199">
            <v>87.43</v>
          </cell>
          <cell r="E199">
            <v>55</v>
          </cell>
        </row>
        <row r="200">
          <cell r="C200" t="str">
            <v>REINO UNIDO</v>
          </cell>
          <cell r="D200">
            <v>20.21</v>
          </cell>
          <cell r="E200">
            <v>40</v>
          </cell>
        </row>
        <row r="201">
          <cell r="C201" t="str">
            <v>ITALIA</v>
          </cell>
          <cell r="D201">
            <v>11.38</v>
          </cell>
          <cell r="E201">
            <v>28</v>
          </cell>
        </row>
        <row r="202">
          <cell r="C202" t="str">
            <v>JAPON</v>
          </cell>
          <cell r="D202">
            <v>390.96</v>
          </cell>
          <cell r="E202">
            <v>2606.65</v>
          </cell>
        </row>
        <row r="203">
          <cell r="C203" t="str">
            <v>COREA (SUR), REPUBLICA DE</v>
          </cell>
          <cell r="D203">
            <v>50870</v>
          </cell>
          <cell r="E203">
            <v>26546.95</v>
          </cell>
        </row>
        <row r="204">
          <cell r="C204" t="str">
            <v>ESTADOS UNIDOS</v>
          </cell>
          <cell r="D204">
            <v>156292.01999999999</v>
          </cell>
          <cell r="E204">
            <v>108442.6</v>
          </cell>
        </row>
        <row r="205">
          <cell r="A205">
            <v>4419000000</v>
          </cell>
          <cell r="B205" t="str">
            <v>Artículos de mesa o de cocina, de madera</v>
          </cell>
          <cell r="C205" t="str">
            <v>ARGENTINA</v>
          </cell>
          <cell r="D205">
            <v>167.67</v>
          </cell>
          <cell r="E205">
            <v>272.3</v>
          </cell>
        </row>
        <row r="206">
          <cell r="C206" t="str">
            <v>AUSTRALIA</v>
          </cell>
          <cell r="D206">
            <v>0</v>
          </cell>
          <cell r="E206">
            <v>1</v>
          </cell>
        </row>
        <row r="207">
          <cell r="C207" t="str">
            <v>ARUBA</v>
          </cell>
          <cell r="D207">
            <v>23.07</v>
          </cell>
          <cell r="E207">
            <v>92.5</v>
          </cell>
        </row>
        <row r="208">
          <cell r="C208" t="str">
            <v>BARBADOS</v>
          </cell>
          <cell r="D208">
            <v>115.78</v>
          </cell>
          <cell r="E208">
            <v>525</v>
          </cell>
        </row>
        <row r="209">
          <cell r="C209" t="str">
            <v>BRASIL</v>
          </cell>
          <cell r="D209">
            <v>16.59</v>
          </cell>
          <cell r="E209">
            <v>148</v>
          </cell>
        </row>
        <row r="210">
          <cell r="C210" t="str">
            <v>CANADA</v>
          </cell>
          <cell r="D210">
            <v>24.19</v>
          </cell>
          <cell r="E210">
            <v>266.5</v>
          </cell>
        </row>
        <row r="211">
          <cell r="C211" t="str">
            <v>CHILE</v>
          </cell>
          <cell r="D211">
            <v>249.91</v>
          </cell>
          <cell r="E211">
            <v>1902.69</v>
          </cell>
        </row>
        <row r="212">
          <cell r="C212" t="str">
            <v>COLOMBIA</v>
          </cell>
          <cell r="D212">
            <v>1153.6600000000001</v>
          </cell>
          <cell r="E212">
            <v>11718.92</v>
          </cell>
        </row>
        <row r="213">
          <cell r="C213" t="str">
            <v>ALEMANIA</v>
          </cell>
          <cell r="D213">
            <v>392.37</v>
          </cell>
          <cell r="E213">
            <v>4091.73</v>
          </cell>
        </row>
        <row r="214">
          <cell r="C214" t="str">
            <v>REPUBLICA DOMINICANA</v>
          </cell>
          <cell r="D214">
            <v>1525</v>
          </cell>
          <cell r="E214">
            <v>3180.7</v>
          </cell>
        </row>
        <row r="215">
          <cell r="C215" t="str">
            <v>ESPAYA</v>
          </cell>
          <cell r="D215">
            <v>1305.0899999999999</v>
          </cell>
          <cell r="E215">
            <v>8490.83</v>
          </cell>
        </row>
        <row r="216">
          <cell r="C216" t="str">
            <v>FRANCIA</v>
          </cell>
          <cell r="D216">
            <v>1257.02</v>
          </cell>
          <cell r="E216">
            <v>8076.55</v>
          </cell>
        </row>
        <row r="217">
          <cell r="C217" t="str">
            <v>REINO UNIDO</v>
          </cell>
          <cell r="D217">
            <v>352.33</v>
          </cell>
          <cell r="E217">
            <v>2793.25</v>
          </cell>
        </row>
        <row r="218">
          <cell r="C218" t="str">
            <v>GUAYANA FRANCESA</v>
          </cell>
          <cell r="D218">
            <v>1.72</v>
          </cell>
          <cell r="E218">
            <v>42.66</v>
          </cell>
        </row>
        <row r="219">
          <cell r="C219" t="str">
            <v>GUATEMALA</v>
          </cell>
          <cell r="D219">
            <v>73.8</v>
          </cell>
          <cell r="E219">
            <v>1190.2</v>
          </cell>
        </row>
        <row r="220">
          <cell r="C220" t="str">
            <v>HUNGRIA</v>
          </cell>
          <cell r="D220">
            <v>10.9</v>
          </cell>
          <cell r="E220">
            <v>48</v>
          </cell>
        </row>
        <row r="221">
          <cell r="C221" t="str">
            <v>ITALIA</v>
          </cell>
          <cell r="D221">
            <v>409.55</v>
          </cell>
          <cell r="E221">
            <v>2711.47</v>
          </cell>
        </row>
        <row r="222">
          <cell r="C222" t="str">
            <v>JAPON</v>
          </cell>
          <cell r="D222">
            <v>0.82</v>
          </cell>
          <cell r="E222">
            <v>2</v>
          </cell>
        </row>
        <row r="223">
          <cell r="C223" t="str">
            <v>COREA (SUR), REPUBLICA DE</v>
          </cell>
          <cell r="D223">
            <v>24.97</v>
          </cell>
          <cell r="E223">
            <v>276</v>
          </cell>
        </row>
        <row r="224">
          <cell r="C224" t="str">
            <v>MEXICO</v>
          </cell>
          <cell r="D224">
            <v>128.47</v>
          </cell>
          <cell r="E224">
            <v>455.9</v>
          </cell>
        </row>
        <row r="225">
          <cell r="C225" t="str">
            <v>PAISES BAJOS</v>
          </cell>
          <cell r="D225">
            <v>3.67</v>
          </cell>
          <cell r="E225">
            <v>55</v>
          </cell>
        </row>
        <row r="226">
          <cell r="C226" t="str">
            <v>NORUEGA</v>
          </cell>
          <cell r="D226">
            <v>0.52</v>
          </cell>
          <cell r="E226">
            <v>9.6</v>
          </cell>
        </row>
        <row r="227">
          <cell r="C227" t="str">
            <v>PANAMA</v>
          </cell>
          <cell r="D227">
            <v>343.8</v>
          </cell>
          <cell r="E227">
            <v>3345.04</v>
          </cell>
        </row>
        <row r="228">
          <cell r="C228" t="str">
            <v>FILIPINAS</v>
          </cell>
          <cell r="D228">
            <v>65.16</v>
          </cell>
          <cell r="E228">
            <v>240</v>
          </cell>
        </row>
        <row r="229">
          <cell r="C229" t="str">
            <v>PUERTO RICO</v>
          </cell>
          <cell r="D229">
            <v>212.11</v>
          </cell>
          <cell r="E229">
            <v>1402.39</v>
          </cell>
        </row>
        <row r="230">
          <cell r="C230" t="str">
            <v>ARABIA SAUDITA</v>
          </cell>
          <cell r="D230">
            <v>69.239999999999995</v>
          </cell>
          <cell r="E230">
            <v>439.95</v>
          </cell>
        </row>
        <row r="231">
          <cell r="C231" t="str">
            <v>TAIWAN (FORMOSA)</v>
          </cell>
          <cell r="D231">
            <v>77.150000000000006</v>
          </cell>
          <cell r="E231">
            <v>397.5</v>
          </cell>
        </row>
        <row r="232">
          <cell r="C232" t="str">
            <v>ESTADOS UNIDOS</v>
          </cell>
          <cell r="D232">
            <v>21423.61</v>
          </cell>
          <cell r="E232">
            <v>140644.37</v>
          </cell>
        </row>
        <row r="233">
          <cell r="C233" t="str">
            <v>URUGUAY</v>
          </cell>
          <cell r="D233">
            <v>12</v>
          </cell>
          <cell r="E233">
            <v>29.6</v>
          </cell>
        </row>
        <row r="234">
          <cell r="C234" t="str">
            <v>VENEZUELA</v>
          </cell>
          <cell r="D234">
            <v>1620.57</v>
          </cell>
          <cell r="E234">
            <v>4224</v>
          </cell>
        </row>
        <row r="235">
          <cell r="A235" t="str">
            <v xml:space="preserve">ELABORACIÓN  </v>
          </cell>
          <cell r="B235" t="str">
            <v>:  Instituto Nacional de Recursos Naturales - INRENA-DGFFS</v>
          </cell>
          <cell r="E235" t="str">
            <v>Continúa…</v>
          </cell>
        </row>
        <row r="236">
          <cell r="A236">
            <v>4420100000</v>
          </cell>
          <cell r="B236" t="str">
            <v>Estatuillas y demás objetos de adorno, de madera</v>
          </cell>
          <cell r="C236" t="str">
            <v>EMIRATOS ARABES UNIDOS</v>
          </cell>
          <cell r="D236">
            <v>6.78</v>
          </cell>
          <cell r="E236">
            <v>35</v>
          </cell>
        </row>
        <row r="237">
          <cell r="C237" t="str">
            <v>ARGENTINA</v>
          </cell>
          <cell r="D237">
            <v>237.43</v>
          </cell>
          <cell r="E237">
            <v>397.96</v>
          </cell>
        </row>
        <row r="238">
          <cell r="C238" t="str">
            <v>AUSTRALIA</v>
          </cell>
          <cell r="D238">
            <v>5.21</v>
          </cell>
          <cell r="E238">
            <v>90.25</v>
          </cell>
        </row>
        <row r="239">
          <cell r="C239" t="str">
            <v>ARUBA</v>
          </cell>
          <cell r="D239">
            <v>88.87</v>
          </cell>
          <cell r="E239">
            <v>199.7</v>
          </cell>
        </row>
        <row r="240">
          <cell r="C240" t="str">
            <v>BELGICA</v>
          </cell>
          <cell r="D240">
            <v>50.19</v>
          </cell>
          <cell r="E240">
            <v>308.10000000000002</v>
          </cell>
        </row>
        <row r="241">
          <cell r="C241" t="str">
            <v>BRASIL</v>
          </cell>
          <cell r="D241">
            <v>7.63</v>
          </cell>
          <cell r="E241">
            <v>58.5</v>
          </cell>
        </row>
        <row r="242">
          <cell r="C242" t="str">
            <v>CANADA</v>
          </cell>
          <cell r="D242">
            <v>180.4</v>
          </cell>
          <cell r="E242">
            <v>1734.95</v>
          </cell>
        </row>
        <row r="243">
          <cell r="C243" t="str">
            <v>CHILE</v>
          </cell>
          <cell r="D243">
            <v>54.1</v>
          </cell>
          <cell r="E243">
            <v>526.51</v>
          </cell>
        </row>
        <row r="244">
          <cell r="C244" t="str">
            <v>COLOMBIA</v>
          </cell>
          <cell r="D244">
            <v>11.92</v>
          </cell>
          <cell r="E244">
            <v>61.2</v>
          </cell>
        </row>
        <row r="245">
          <cell r="C245" t="str">
            <v>COSTA RICA</v>
          </cell>
          <cell r="D245">
            <v>29.99</v>
          </cell>
          <cell r="E245">
            <v>44.5</v>
          </cell>
        </row>
        <row r="246">
          <cell r="C246" t="str">
            <v>SUIZA</v>
          </cell>
          <cell r="D246">
            <v>93.28</v>
          </cell>
          <cell r="E246">
            <v>1690.8</v>
          </cell>
        </row>
        <row r="247">
          <cell r="C247" t="str">
            <v>ALEMANIA</v>
          </cell>
          <cell r="D247">
            <v>1673.69</v>
          </cell>
          <cell r="E247">
            <v>21508.23</v>
          </cell>
        </row>
        <row r="248">
          <cell r="C248" t="str">
            <v>DINAMARCA</v>
          </cell>
          <cell r="D248">
            <v>16.829999999999998</v>
          </cell>
          <cell r="E248">
            <v>37.5</v>
          </cell>
        </row>
        <row r="249">
          <cell r="C249" t="str">
            <v>REPUBLICA DOMINICANA</v>
          </cell>
          <cell r="D249">
            <v>783.81</v>
          </cell>
          <cell r="E249">
            <v>1947.27</v>
          </cell>
        </row>
        <row r="250">
          <cell r="C250" t="str">
            <v>ECUADOR</v>
          </cell>
          <cell r="D250">
            <v>146.36000000000001</v>
          </cell>
          <cell r="E250">
            <v>2713.5</v>
          </cell>
        </row>
        <row r="251">
          <cell r="C251" t="str">
            <v>ESPAYA</v>
          </cell>
          <cell r="D251">
            <v>1342.58</v>
          </cell>
          <cell r="E251">
            <v>6305.92</v>
          </cell>
        </row>
        <row r="252">
          <cell r="C252" t="str">
            <v>FRANCIA</v>
          </cell>
          <cell r="D252">
            <v>1459.73</v>
          </cell>
          <cell r="E252">
            <v>9291.5300000000007</v>
          </cell>
        </row>
        <row r="253">
          <cell r="C253" t="str">
            <v>REINO UNIDO</v>
          </cell>
          <cell r="D253">
            <v>100.36</v>
          </cell>
          <cell r="E253">
            <v>1916.82</v>
          </cell>
        </row>
        <row r="254">
          <cell r="C254" t="str">
            <v>GUAYANA FRANCESA</v>
          </cell>
          <cell r="D254">
            <v>18.61</v>
          </cell>
          <cell r="E254">
            <v>152.94999999999999</v>
          </cell>
        </row>
        <row r="255">
          <cell r="C255" t="str">
            <v>GRECIA</v>
          </cell>
          <cell r="D255">
            <v>4.04</v>
          </cell>
          <cell r="E255">
            <v>15</v>
          </cell>
        </row>
        <row r="256">
          <cell r="C256" t="str">
            <v>GUATEMALA</v>
          </cell>
          <cell r="D256">
            <v>139.15</v>
          </cell>
          <cell r="E256">
            <v>514.23</v>
          </cell>
        </row>
        <row r="257">
          <cell r="C257" t="str">
            <v>HUNGRIA</v>
          </cell>
          <cell r="D257">
            <v>49.1</v>
          </cell>
          <cell r="E257">
            <v>210.6</v>
          </cell>
        </row>
        <row r="258">
          <cell r="C258" t="str">
            <v>ISRAEL</v>
          </cell>
          <cell r="D258">
            <v>0.08</v>
          </cell>
          <cell r="E258">
            <v>1</v>
          </cell>
        </row>
        <row r="259">
          <cell r="C259" t="str">
            <v>ITALIA</v>
          </cell>
          <cell r="D259">
            <v>7183.7</v>
          </cell>
          <cell r="E259">
            <v>55161.34</v>
          </cell>
        </row>
        <row r="260">
          <cell r="C260" t="str">
            <v>JAPON</v>
          </cell>
          <cell r="D260">
            <v>201.22</v>
          </cell>
          <cell r="E260">
            <v>2078.65</v>
          </cell>
        </row>
        <row r="261">
          <cell r="C261" t="str">
            <v>COREA (SUR), REPUBLICA DE</v>
          </cell>
          <cell r="D261">
            <v>214.33</v>
          </cell>
          <cell r="E261">
            <v>3203.71</v>
          </cell>
        </row>
        <row r="262">
          <cell r="C262" t="str">
            <v>LUXEMBURGO</v>
          </cell>
          <cell r="D262">
            <v>10.65</v>
          </cell>
          <cell r="E262">
            <v>146.75</v>
          </cell>
        </row>
        <row r="263">
          <cell r="C263" t="str">
            <v>MEXICO</v>
          </cell>
          <cell r="D263">
            <v>375.62</v>
          </cell>
          <cell r="E263">
            <v>854.1</v>
          </cell>
        </row>
        <row r="264">
          <cell r="C264" t="str">
            <v>PAISES BAJOS</v>
          </cell>
          <cell r="D264">
            <v>43.73</v>
          </cell>
          <cell r="E264">
            <v>722.27</v>
          </cell>
        </row>
        <row r="265">
          <cell r="C265" t="str">
            <v>NORUEGA</v>
          </cell>
          <cell r="D265">
            <v>0.18</v>
          </cell>
          <cell r="E265">
            <v>1</v>
          </cell>
        </row>
        <row r="266">
          <cell r="C266" t="str">
            <v>PANAMA</v>
          </cell>
          <cell r="D266">
            <v>162.06</v>
          </cell>
          <cell r="E266">
            <v>1157.8399999999999</v>
          </cell>
        </row>
        <row r="267">
          <cell r="C267" t="str">
            <v>FILIPINAS</v>
          </cell>
          <cell r="D267">
            <v>0.21</v>
          </cell>
          <cell r="E267">
            <v>6.5</v>
          </cell>
        </row>
        <row r="268">
          <cell r="C268" t="str">
            <v>PUERTO RICO</v>
          </cell>
          <cell r="D268">
            <v>186.26</v>
          </cell>
          <cell r="E268">
            <v>1023.15</v>
          </cell>
        </row>
        <row r="269">
          <cell r="C269" t="str">
            <v>RUMANIA</v>
          </cell>
          <cell r="D269">
            <v>2.36</v>
          </cell>
          <cell r="E269">
            <v>9</v>
          </cell>
        </row>
        <row r="270">
          <cell r="C270" t="str">
            <v>ARABIA SAUDITA</v>
          </cell>
          <cell r="D270">
            <v>82.04</v>
          </cell>
          <cell r="E270">
            <v>452.4</v>
          </cell>
        </row>
        <row r="271">
          <cell r="C271" t="str">
            <v>SUECIA</v>
          </cell>
          <cell r="D271">
            <v>20.53</v>
          </cell>
          <cell r="E271">
            <v>35.799999999999997</v>
          </cell>
        </row>
        <row r="272">
          <cell r="C272" t="str">
            <v>TAIWAN (FORMOSA)</v>
          </cell>
          <cell r="D272">
            <v>72.2</v>
          </cell>
          <cell r="E272">
            <v>372</v>
          </cell>
        </row>
        <row r="273">
          <cell r="A273" t="str">
            <v xml:space="preserve">ELABORACIÓN  </v>
          </cell>
          <cell r="B273" t="str">
            <v>:  Instituto Nacional de Recursos Naturales - INRENA-DGFFS</v>
          </cell>
          <cell r="E273" t="str">
            <v>Continúa…</v>
          </cell>
        </row>
        <row r="274">
          <cell r="C274" t="str">
            <v>UCRANIA</v>
          </cell>
          <cell r="D274">
            <v>0.96</v>
          </cell>
          <cell r="E274">
            <v>35</v>
          </cell>
        </row>
        <row r="275">
          <cell r="C275" t="str">
            <v>ESTADOS UNIDOS</v>
          </cell>
          <cell r="D275">
            <v>19177.14</v>
          </cell>
          <cell r="E275">
            <v>184299.76</v>
          </cell>
        </row>
        <row r="276">
          <cell r="C276" t="str">
            <v>URUGUAY</v>
          </cell>
          <cell r="D276">
            <v>21.22</v>
          </cell>
          <cell r="E276">
            <v>65</v>
          </cell>
        </row>
        <row r="277">
          <cell r="C277" t="str">
            <v>VENEZUELA</v>
          </cell>
          <cell r="D277">
            <v>647.44000000000005</v>
          </cell>
          <cell r="E277">
            <v>1706.45</v>
          </cell>
        </row>
        <row r="278">
          <cell r="A278">
            <v>4420900000</v>
          </cell>
          <cell r="B278" t="str">
            <v xml:space="preserve">Demás marquetería, cofrecillos o estuches p'joyeria u orfebre. </v>
          </cell>
          <cell r="C278" t="str">
            <v>ARGENTINA</v>
          </cell>
          <cell r="D278">
            <v>154.76</v>
          </cell>
          <cell r="E278">
            <v>215</v>
          </cell>
        </row>
        <row r="279">
          <cell r="B279" t="str">
            <v>y manufactura similar de madera</v>
          </cell>
          <cell r="C279" t="str">
            <v>AUSTRALIA</v>
          </cell>
          <cell r="D279">
            <v>5.07</v>
          </cell>
          <cell r="E279">
            <v>60.37</v>
          </cell>
        </row>
        <row r="280">
          <cell r="C280" t="str">
            <v>ARUBA</v>
          </cell>
          <cell r="D280">
            <v>2.65</v>
          </cell>
          <cell r="E280">
            <v>10</v>
          </cell>
        </row>
        <row r="281">
          <cell r="C281" t="str">
            <v>BARBADOS</v>
          </cell>
          <cell r="D281">
            <v>10.77</v>
          </cell>
          <cell r="E281">
            <v>50</v>
          </cell>
        </row>
        <row r="282">
          <cell r="C282" t="str">
            <v>BELGICA</v>
          </cell>
          <cell r="D282">
            <v>3.7</v>
          </cell>
          <cell r="E282">
            <v>68.459999999999994</v>
          </cell>
        </row>
        <row r="283">
          <cell r="C283" t="str">
            <v>BRASIL</v>
          </cell>
          <cell r="D283">
            <v>181.46</v>
          </cell>
          <cell r="E283">
            <v>1604.8</v>
          </cell>
        </row>
        <row r="284">
          <cell r="C284" t="str">
            <v>CANADA</v>
          </cell>
          <cell r="D284">
            <v>124.31</v>
          </cell>
          <cell r="E284">
            <v>581.32000000000005</v>
          </cell>
        </row>
        <row r="285">
          <cell r="C285" t="str">
            <v>CHILE</v>
          </cell>
          <cell r="D285">
            <v>216.92</v>
          </cell>
          <cell r="E285">
            <v>628.5</v>
          </cell>
        </row>
        <row r="286">
          <cell r="C286" t="str">
            <v>COLOMBIA</v>
          </cell>
          <cell r="D286">
            <v>464.49</v>
          </cell>
          <cell r="E286">
            <v>2094.6</v>
          </cell>
        </row>
        <row r="287">
          <cell r="C287" t="str">
            <v>ALEMANIA</v>
          </cell>
          <cell r="D287">
            <v>516.01</v>
          </cell>
          <cell r="E287">
            <v>5635.8</v>
          </cell>
        </row>
        <row r="288">
          <cell r="C288" t="str">
            <v>REPUBLICA DOMINICANA</v>
          </cell>
          <cell r="D288">
            <v>235.71</v>
          </cell>
          <cell r="E288">
            <v>629.27</v>
          </cell>
        </row>
        <row r="289">
          <cell r="C289" t="str">
            <v>ESPAYA</v>
          </cell>
          <cell r="D289">
            <v>1120.71</v>
          </cell>
          <cell r="E289">
            <v>4020.23</v>
          </cell>
        </row>
        <row r="290">
          <cell r="C290" t="str">
            <v>FRANCIA</v>
          </cell>
          <cell r="D290">
            <v>2972.28</v>
          </cell>
          <cell r="E290">
            <v>17148.5</v>
          </cell>
        </row>
        <row r="291">
          <cell r="C291" t="str">
            <v>REINO UNIDO</v>
          </cell>
          <cell r="D291">
            <v>239.22</v>
          </cell>
          <cell r="E291">
            <v>2442.8000000000002</v>
          </cell>
        </row>
        <row r="292">
          <cell r="C292" t="str">
            <v>GRECIA</v>
          </cell>
          <cell r="D292">
            <v>9.74</v>
          </cell>
          <cell r="E292">
            <v>72</v>
          </cell>
        </row>
        <row r="293">
          <cell r="C293" t="str">
            <v>GUATEMALA</v>
          </cell>
          <cell r="D293">
            <v>96.31</v>
          </cell>
          <cell r="E293">
            <v>871.34</v>
          </cell>
        </row>
        <row r="294">
          <cell r="C294" t="str">
            <v>HONDURAS</v>
          </cell>
          <cell r="D294">
            <v>175.4</v>
          </cell>
          <cell r="E294">
            <v>239.24</v>
          </cell>
        </row>
        <row r="295">
          <cell r="C295" t="str">
            <v>HUNGRIA</v>
          </cell>
          <cell r="D295">
            <v>32.83</v>
          </cell>
          <cell r="E295">
            <v>138</v>
          </cell>
        </row>
        <row r="296">
          <cell r="C296" t="str">
            <v>ITALIA</v>
          </cell>
          <cell r="D296">
            <v>3076.91</v>
          </cell>
          <cell r="E296">
            <v>9145.59</v>
          </cell>
        </row>
        <row r="297">
          <cell r="C297" t="str">
            <v>JAPON</v>
          </cell>
          <cell r="D297">
            <v>998</v>
          </cell>
          <cell r="E297">
            <v>10909.15</v>
          </cell>
        </row>
        <row r="298">
          <cell r="C298" t="str">
            <v>COREA (SUR), REPUBLICA DE</v>
          </cell>
          <cell r="D298">
            <v>1.0900000000000001</v>
          </cell>
          <cell r="E298">
            <v>4.93</v>
          </cell>
        </row>
        <row r="299">
          <cell r="C299" t="str">
            <v>MALTA</v>
          </cell>
          <cell r="D299">
            <v>34.369999999999997</v>
          </cell>
          <cell r="E299">
            <v>246</v>
          </cell>
        </row>
        <row r="300">
          <cell r="C300" t="str">
            <v>MEXICO</v>
          </cell>
          <cell r="D300">
            <v>275.33999999999997</v>
          </cell>
          <cell r="E300">
            <v>317</v>
          </cell>
        </row>
        <row r="301">
          <cell r="C301" t="str">
            <v>PANAMA</v>
          </cell>
          <cell r="D301">
            <v>53.54</v>
          </cell>
          <cell r="E301">
            <v>640.79999999999995</v>
          </cell>
        </row>
        <row r="302">
          <cell r="C302" t="str">
            <v>PUERTO RICO</v>
          </cell>
          <cell r="D302">
            <v>319.45</v>
          </cell>
          <cell r="E302">
            <v>2823.51</v>
          </cell>
        </row>
        <row r="303">
          <cell r="C303" t="str">
            <v>ARABIA SAUDITA</v>
          </cell>
          <cell r="D303">
            <v>83.87</v>
          </cell>
          <cell r="E303">
            <v>468.45</v>
          </cell>
        </row>
        <row r="304">
          <cell r="C304" t="str">
            <v>UCRANIA</v>
          </cell>
          <cell r="D304">
            <v>0.34</v>
          </cell>
          <cell r="E304">
            <v>12.5</v>
          </cell>
        </row>
        <row r="305">
          <cell r="C305" t="str">
            <v>ESTADOS UNIDOS</v>
          </cell>
          <cell r="D305">
            <v>31946.43</v>
          </cell>
          <cell r="E305">
            <v>186555</v>
          </cell>
        </row>
        <row r="306">
          <cell r="C306" t="str">
            <v>VENEZUELA</v>
          </cell>
          <cell r="D306">
            <v>613.89</v>
          </cell>
          <cell r="E306">
            <v>2127.65</v>
          </cell>
        </row>
        <row r="307">
          <cell r="A307">
            <v>4421100000</v>
          </cell>
          <cell r="B307" t="str">
            <v>Perchas para prendas de vestir, de madera</v>
          </cell>
          <cell r="C307" t="str">
            <v>CANADA</v>
          </cell>
          <cell r="D307">
            <v>12.56</v>
          </cell>
          <cell r="E307">
            <v>30</v>
          </cell>
        </row>
        <row r="308">
          <cell r="C308" t="str">
            <v>ALEMANIA</v>
          </cell>
          <cell r="D308">
            <v>15.27</v>
          </cell>
          <cell r="E308">
            <v>240</v>
          </cell>
        </row>
        <row r="309">
          <cell r="C309" t="str">
            <v>REPUBLICA DOMINICANA</v>
          </cell>
          <cell r="D309">
            <v>148.08000000000001</v>
          </cell>
          <cell r="E309">
            <v>410</v>
          </cell>
        </row>
        <row r="310">
          <cell r="C310" t="str">
            <v>ITALIA</v>
          </cell>
          <cell r="D310">
            <v>45.99</v>
          </cell>
          <cell r="E310">
            <v>86.4</v>
          </cell>
        </row>
        <row r="311">
          <cell r="C311" t="str">
            <v>PUERTO RICO</v>
          </cell>
          <cell r="D311">
            <v>2.68</v>
          </cell>
          <cell r="E311">
            <v>10</v>
          </cell>
        </row>
        <row r="312">
          <cell r="C312" t="str">
            <v>ESTADOS UNIDOS</v>
          </cell>
          <cell r="D312">
            <v>376.26</v>
          </cell>
          <cell r="E312">
            <v>3942.4</v>
          </cell>
        </row>
        <row r="313">
          <cell r="A313" t="str">
            <v xml:space="preserve">ELABORACIÓN  </v>
          </cell>
          <cell r="B313" t="str">
            <v>:  Instituto Nacional de Recursos Naturales - INRENA-DGFFS</v>
          </cell>
          <cell r="E313" t="str">
            <v>Continúa…</v>
          </cell>
        </row>
        <row r="314">
          <cell r="A314">
            <v>4421901000</v>
          </cell>
          <cell r="B314" t="str">
            <v>Canillas, carretes, p'hilatura o tejido y p' hilo de coser, y art siml d´madera</v>
          </cell>
          <cell r="C314" t="str">
            <v>COLOMBIA</v>
          </cell>
          <cell r="D314">
            <v>18320</v>
          </cell>
          <cell r="E314">
            <v>9360</v>
          </cell>
        </row>
        <row r="315">
          <cell r="C315" t="str">
            <v>ESTADOS UNIDOS</v>
          </cell>
          <cell r="D315">
            <v>1.81</v>
          </cell>
          <cell r="E315">
            <v>37.14</v>
          </cell>
        </row>
        <row r="316">
          <cell r="A316">
            <v>4421902000</v>
          </cell>
          <cell r="B316" t="str">
            <v>Palillos de diente, de madera</v>
          </cell>
          <cell r="C316" t="str">
            <v>CHILE</v>
          </cell>
          <cell r="D316">
            <v>7.31</v>
          </cell>
          <cell r="E316">
            <v>67.5</v>
          </cell>
        </row>
        <row r="317">
          <cell r="C317" t="str">
            <v>JAPON</v>
          </cell>
          <cell r="D317">
            <v>6.27</v>
          </cell>
          <cell r="E317">
            <v>135</v>
          </cell>
        </row>
        <row r="318">
          <cell r="C318" t="str">
            <v>COREA (SUR), REPUBLICA DE</v>
          </cell>
          <cell r="D318">
            <v>0.27</v>
          </cell>
          <cell r="E318">
            <v>1.22</v>
          </cell>
        </row>
        <row r="319">
          <cell r="C319" t="str">
            <v>PUERTO RICO</v>
          </cell>
          <cell r="D319">
            <v>0.61</v>
          </cell>
          <cell r="E319">
            <v>3.36</v>
          </cell>
        </row>
        <row r="320">
          <cell r="C320" t="str">
            <v>ESTADOS UNIDOS</v>
          </cell>
          <cell r="D320">
            <v>21.96</v>
          </cell>
          <cell r="E320">
            <v>107.02</v>
          </cell>
        </row>
        <row r="321">
          <cell r="A321">
            <v>4421909000</v>
          </cell>
          <cell r="B321" t="str">
            <v>Demás manufactura de madera</v>
          </cell>
          <cell r="C321" t="str">
            <v>EMIRATOS ARABES UNIDOS</v>
          </cell>
          <cell r="D321">
            <v>228.35</v>
          </cell>
          <cell r="E321">
            <v>808</v>
          </cell>
        </row>
        <row r="322">
          <cell r="C322" t="str">
            <v>ARUBA</v>
          </cell>
          <cell r="D322">
            <v>33.94</v>
          </cell>
          <cell r="E322">
            <v>60</v>
          </cell>
        </row>
        <row r="323">
          <cell r="C323" t="str">
            <v>BOLIVIA</v>
          </cell>
          <cell r="D323">
            <v>15.5</v>
          </cell>
          <cell r="E323">
            <v>80</v>
          </cell>
        </row>
        <row r="324">
          <cell r="C324" t="str">
            <v>BRASIL</v>
          </cell>
          <cell r="D324">
            <v>39.020000000000003</v>
          </cell>
          <cell r="E324">
            <v>82.7</v>
          </cell>
        </row>
        <row r="325">
          <cell r="C325" t="str">
            <v>CANADA</v>
          </cell>
          <cell r="D325">
            <v>0.19</v>
          </cell>
          <cell r="E325">
            <v>33.9</v>
          </cell>
        </row>
        <row r="326">
          <cell r="C326" t="str">
            <v>CHILE</v>
          </cell>
          <cell r="D326">
            <v>389.86</v>
          </cell>
          <cell r="E326">
            <v>132.99</v>
          </cell>
        </row>
        <row r="327">
          <cell r="C327" t="str">
            <v>COLOMBIA</v>
          </cell>
          <cell r="D327">
            <v>1455</v>
          </cell>
          <cell r="E327">
            <v>3427.5</v>
          </cell>
        </row>
        <row r="328">
          <cell r="C328" t="str">
            <v>SUIZA</v>
          </cell>
          <cell r="D328">
            <v>1.22</v>
          </cell>
          <cell r="E328">
            <v>20</v>
          </cell>
        </row>
        <row r="329">
          <cell r="C329" t="str">
            <v>ALEMANIA</v>
          </cell>
          <cell r="D329">
            <v>45.89</v>
          </cell>
          <cell r="E329">
            <v>781.7</v>
          </cell>
        </row>
        <row r="330">
          <cell r="C330" t="str">
            <v>REPUBLICA DOMINICANA</v>
          </cell>
          <cell r="D330">
            <v>148824.45000000001</v>
          </cell>
          <cell r="E330">
            <v>87289.77</v>
          </cell>
        </row>
        <row r="331">
          <cell r="C331" t="str">
            <v>ECUADOR</v>
          </cell>
          <cell r="D331">
            <v>329.42</v>
          </cell>
          <cell r="E331">
            <v>971.62</v>
          </cell>
        </row>
        <row r="332">
          <cell r="C332" t="str">
            <v>ESPAYA</v>
          </cell>
          <cell r="D332">
            <v>579.55999999999995</v>
          </cell>
          <cell r="E332">
            <v>706.5</v>
          </cell>
        </row>
        <row r="333">
          <cell r="C333" t="str">
            <v>FRANCIA</v>
          </cell>
          <cell r="D333">
            <v>391.08</v>
          </cell>
          <cell r="E333">
            <v>3199.5</v>
          </cell>
        </row>
        <row r="334">
          <cell r="C334" t="str">
            <v>REINO UNIDO</v>
          </cell>
          <cell r="D334">
            <v>267.39999999999998</v>
          </cell>
          <cell r="E334">
            <v>580</v>
          </cell>
        </row>
        <row r="335">
          <cell r="C335" t="str">
            <v>GUAYANA FRANCESA</v>
          </cell>
          <cell r="D335">
            <v>0.98</v>
          </cell>
          <cell r="E335">
            <v>24.36</v>
          </cell>
        </row>
        <row r="336">
          <cell r="C336" t="str">
            <v>GUATEMALA</v>
          </cell>
          <cell r="D336">
            <v>14.77</v>
          </cell>
          <cell r="E336">
            <v>66.849999999999994</v>
          </cell>
        </row>
        <row r="337">
          <cell r="C337" t="str">
            <v>HUNGRIA</v>
          </cell>
          <cell r="D337">
            <v>1.74</v>
          </cell>
          <cell r="E337">
            <v>10</v>
          </cell>
        </row>
        <row r="338">
          <cell r="C338" t="str">
            <v>ITALIA</v>
          </cell>
          <cell r="D338">
            <v>385754.7</v>
          </cell>
          <cell r="E338">
            <v>475979.48</v>
          </cell>
        </row>
        <row r="339">
          <cell r="C339" t="str">
            <v>JAPON</v>
          </cell>
          <cell r="D339">
            <v>3.54</v>
          </cell>
          <cell r="E339">
            <v>40</v>
          </cell>
        </row>
        <row r="340">
          <cell r="C340" t="str">
            <v>MEXICO</v>
          </cell>
          <cell r="D340">
            <v>592.08000000000004</v>
          </cell>
          <cell r="E340">
            <v>209.2</v>
          </cell>
        </row>
        <row r="341">
          <cell r="C341" t="str">
            <v>PAISES BAJOS</v>
          </cell>
          <cell r="D341">
            <v>802.7</v>
          </cell>
          <cell r="E341">
            <v>1855.57</v>
          </cell>
        </row>
        <row r="342">
          <cell r="C342" t="str">
            <v>PUERTO RICO</v>
          </cell>
          <cell r="D342">
            <v>155.30000000000001</v>
          </cell>
          <cell r="E342">
            <v>678.96</v>
          </cell>
        </row>
        <row r="343">
          <cell r="C343" t="str">
            <v>SUECIA</v>
          </cell>
          <cell r="D343">
            <v>21060.97</v>
          </cell>
          <cell r="E343">
            <v>30194.2</v>
          </cell>
        </row>
        <row r="344">
          <cell r="C344" t="str">
            <v>TAIWAN (FORMOSA)</v>
          </cell>
          <cell r="D344">
            <v>26.77</v>
          </cell>
          <cell r="E344">
            <v>100</v>
          </cell>
        </row>
        <row r="345">
          <cell r="C345" t="str">
            <v>UCRANIA</v>
          </cell>
          <cell r="D345">
            <v>1.56</v>
          </cell>
          <cell r="E345">
            <v>48</v>
          </cell>
        </row>
        <row r="346">
          <cell r="C346" t="str">
            <v>ESTADOS UNIDOS</v>
          </cell>
          <cell r="D346">
            <v>803532.93</v>
          </cell>
          <cell r="E346">
            <v>1218628.33</v>
          </cell>
        </row>
        <row r="347">
          <cell r="C347" t="str">
            <v>VENEZUELA</v>
          </cell>
          <cell r="D347">
            <v>213.24</v>
          </cell>
          <cell r="E347">
            <v>1127.71</v>
          </cell>
        </row>
        <row r="348">
          <cell r="C348" t="str">
            <v>SUDAFRICA, REPUBLICA DE</v>
          </cell>
          <cell r="D348">
            <v>2.1800000000000002</v>
          </cell>
          <cell r="E348">
            <v>13</v>
          </cell>
        </row>
        <row r="349">
          <cell r="B349" t="str">
            <v/>
          </cell>
          <cell r="D349">
            <v>4027800.1300000013</v>
          </cell>
          <cell r="E349">
            <v>5926770.8300000001</v>
          </cell>
        </row>
        <row r="350">
          <cell r="A350" t="str">
            <v xml:space="preserve">ELABORACIÓN  </v>
          </cell>
          <cell r="B350" t="str">
            <v>:  Instituto Nacional de Recursos Naturales - INRENA-DGFFS</v>
          </cell>
          <cell r="E350" t="str">
            <v>Continúa…</v>
          </cell>
        </row>
        <row r="351">
          <cell r="B351" t="str">
            <v/>
          </cell>
        </row>
        <row r="352">
          <cell r="A352">
            <v>4707300000</v>
          </cell>
          <cell r="B352" t="str">
            <v>Desperdicios o desechos de papel o cartón obten. principal. a par</v>
          </cell>
          <cell r="C352" t="str">
            <v>BOLIVIA</v>
          </cell>
          <cell r="D352">
            <v>498880</v>
          </cell>
          <cell r="E352">
            <v>41503.65</v>
          </cell>
        </row>
        <row r="353">
          <cell r="B353" t="str">
            <v>a partir de pasta mecánica</v>
          </cell>
          <cell r="C353" t="str">
            <v>ECUADOR</v>
          </cell>
          <cell r="D353">
            <v>2857625</v>
          </cell>
          <cell r="E353">
            <v>254623.11</v>
          </cell>
        </row>
        <row r="354">
          <cell r="A354">
            <v>4707900000</v>
          </cell>
          <cell r="B354" t="str">
            <v>Demás desperdicios y desechos de papel o cartón sin clasificar</v>
          </cell>
          <cell r="C354" t="str">
            <v>ECUADOR</v>
          </cell>
          <cell r="D354">
            <v>53550</v>
          </cell>
          <cell r="E354">
            <v>13571.75</v>
          </cell>
        </row>
        <row r="355">
          <cell r="B355" t="str">
            <v/>
          </cell>
          <cell r="D355">
            <v>3410055</v>
          </cell>
          <cell r="E355">
            <v>309698.51</v>
          </cell>
        </row>
        <row r="356">
          <cell r="B356" t="str">
            <v/>
          </cell>
        </row>
        <row r="357">
          <cell r="A357">
            <v>4802200000</v>
          </cell>
          <cell r="B357" t="str">
            <v>Papel y cartón soporte para papel o cartón fotosensibles, termosensible</v>
          </cell>
          <cell r="C357" t="str">
            <v>PANAMA</v>
          </cell>
          <cell r="D357">
            <v>3.33</v>
          </cell>
          <cell r="E357">
            <v>42.02</v>
          </cell>
        </row>
        <row r="358">
          <cell r="C358" t="str">
            <v>VENEZUELA</v>
          </cell>
          <cell r="D358">
            <v>33.5</v>
          </cell>
          <cell r="E358">
            <v>186.72</v>
          </cell>
        </row>
        <row r="359">
          <cell r="A359">
            <v>4802300000</v>
          </cell>
          <cell r="B359" t="str">
            <v>Papel soporte para papel carbón (carbónico)</v>
          </cell>
          <cell r="C359" t="str">
            <v>COLOMBIA</v>
          </cell>
          <cell r="D359">
            <v>2143</v>
          </cell>
          <cell r="E359">
            <v>2321.6</v>
          </cell>
        </row>
        <row r="360">
          <cell r="C360" t="str">
            <v>VENEZUELA</v>
          </cell>
          <cell r="D360">
            <v>58.44</v>
          </cell>
          <cell r="E360">
            <v>264.39999999999998</v>
          </cell>
        </row>
        <row r="361">
          <cell r="A361">
            <v>4802510000</v>
          </cell>
          <cell r="B361" t="str">
            <v>Demás papeles y cartones, s/fibras obten. por procedim. mecánico</v>
          </cell>
          <cell r="C361" t="str">
            <v>COLOMBIA</v>
          </cell>
          <cell r="D361">
            <v>58644</v>
          </cell>
          <cell r="E361">
            <v>72366.710000000006</v>
          </cell>
        </row>
        <row r="362">
          <cell r="B362" t="str">
            <v>de gramaje &lt;40 G/M2</v>
          </cell>
          <cell r="C362" t="str">
            <v>ALEMANIA</v>
          </cell>
          <cell r="D362">
            <v>0.34</v>
          </cell>
          <cell r="E362">
            <v>1</v>
          </cell>
        </row>
        <row r="363">
          <cell r="C363" t="str">
            <v>ECUADOR</v>
          </cell>
          <cell r="D363">
            <v>246616</v>
          </cell>
          <cell r="E363">
            <v>231595.86</v>
          </cell>
        </row>
        <row r="364">
          <cell r="C364" t="str">
            <v>REINO UNIDO</v>
          </cell>
          <cell r="D364">
            <v>0.19</v>
          </cell>
          <cell r="E364">
            <v>1</v>
          </cell>
        </row>
        <row r="365">
          <cell r="A365">
            <v>4802521000</v>
          </cell>
          <cell r="B365" t="str">
            <v>Papel de seguridad para cheques de gramaje &gt;=40 g/m2 pero &lt;=150 g</v>
          </cell>
          <cell r="C365" t="str">
            <v>REPUBLICA DOMINICANA</v>
          </cell>
          <cell r="D365">
            <v>13639</v>
          </cell>
          <cell r="E365">
            <v>21795.119999999999</v>
          </cell>
        </row>
        <row r="366">
          <cell r="C366" t="str">
            <v>ECUADOR</v>
          </cell>
          <cell r="D366">
            <v>207</v>
          </cell>
          <cell r="E366">
            <v>150</v>
          </cell>
        </row>
        <row r="367">
          <cell r="A367">
            <v>4802529000</v>
          </cell>
          <cell r="B367" t="str">
            <v xml:space="preserve">Demás papeles y cartones, s/fibras obten. p'procedim. mecánico </v>
          </cell>
          <cell r="C367" t="str">
            <v>BOLIVIA</v>
          </cell>
          <cell r="D367">
            <v>702.9</v>
          </cell>
          <cell r="E367">
            <v>1556.07</v>
          </cell>
        </row>
        <row r="368">
          <cell r="C368" t="str">
            <v>CHILE</v>
          </cell>
          <cell r="D368">
            <v>295</v>
          </cell>
          <cell r="E368">
            <v>574.98</v>
          </cell>
        </row>
        <row r="369">
          <cell r="C369" t="str">
            <v>COLOMBIA</v>
          </cell>
          <cell r="D369">
            <v>178407.25</v>
          </cell>
          <cell r="E369">
            <v>149102.62</v>
          </cell>
        </row>
        <row r="370">
          <cell r="C370" t="str">
            <v>ECUADOR</v>
          </cell>
          <cell r="D370">
            <v>2629908</v>
          </cell>
          <cell r="E370">
            <v>2312388.81</v>
          </cell>
        </row>
        <row r="371">
          <cell r="A371">
            <v>4802530090</v>
          </cell>
          <cell r="B371" t="str">
            <v>Demás papeles y cartones s/fibras obten. por procedim. Mecánico</v>
          </cell>
          <cell r="C371" t="str">
            <v>CHILE</v>
          </cell>
          <cell r="D371">
            <v>531</v>
          </cell>
          <cell r="E371">
            <v>1757.32</v>
          </cell>
        </row>
        <row r="372">
          <cell r="C372" t="str">
            <v>ECUADOR</v>
          </cell>
          <cell r="D372">
            <v>33403</v>
          </cell>
          <cell r="E372">
            <v>30396.73</v>
          </cell>
        </row>
        <row r="373">
          <cell r="A373">
            <v>4802602000</v>
          </cell>
          <cell r="B373" t="str">
            <v>Otros papeles de seguridad en los q' mas del 10%  peso esta const. fibra</v>
          </cell>
          <cell r="C373" t="str">
            <v>VENEZUELA</v>
          </cell>
          <cell r="D373">
            <v>4700</v>
          </cell>
          <cell r="E373">
            <v>13750</v>
          </cell>
        </row>
        <row r="374">
          <cell r="A374">
            <v>4803009000</v>
          </cell>
          <cell r="B374" t="str">
            <v>Demás papel del utiliz. p' papel higiénico, toallitas p'desmaquilar</v>
          </cell>
          <cell r="C374" t="str">
            <v>CHILE</v>
          </cell>
          <cell r="D374">
            <v>1177979.52</v>
          </cell>
          <cell r="E374">
            <v>794663.25</v>
          </cell>
        </row>
        <row r="375">
          <cell r="C375" t="str">
            <v>COLOMBIA</v>
          </cell>
          <cell r="D375">
            <v>3394651</v>
          </cell>
          <cell r="E375">
            <v>3117145.51</v>
          </cell>
        </row>
        <row r="376">
          <cell r="C376" t="str">
            <v>ECUADOR</v>
          </cell>
          <cell r="D376">
            <v>702338</v>
          </cell>
          <cell r="E376">
            <v>674244.48</v>
          </cell>
        </row>
        <row r="377">
          <cell r="C377" t="str">
            <v>VENEZUELA</v>
          </cell>
          <cell r="D377">
            <v>914888</v>
          </cell>
          <cell r="E377">
            <v>846650.98</v>
          </cell>
        </row>
        <row r="378">
          <cell r="A378">
            <v>4804190000</v>
          </cell>
          <cell r="B378" t="str">
            <v>Demás papel y cartón para caras (cubiertas)("kraftliner")</v>
          </cell>
          <cell r="C378" t="str">
            <v>BOLIVIA</v>
          </cell>
          <cell r="D378">
            <v>13000</v>
          </cell>
          <cell r="E378">
            <v>4576</v>
          </cell>
        </row>
        <row r="379">
          <cell r="A379">
            <v>4804310090</v>
          </cell>
          <cell r="B379" t="str">
            <v>Demás papeles y cartones kraft, crudo, de gramaje&lt;=150g/m2</v>
          </cell>
          <cell r="C379" t="str">
            <v>ECUADOR</v>
          </cell>
          <cell r="D379">
            <v>244721</v>
          </cell>
          <cell r="E379">
            <v>90546.77</v>
          </cell>
        </row>
        <row r="380">
          <cell r="A380">
            <v>4804390000</v>
          </cell>
          <cell r="B380" t="str">
            <v>Demás papeles y cartones kraft, de gramaje&lt;=150g/m2</v>
          </cell>
          <cell r="C380" t="str">
            <v>ECUADOR</v>
          </cell>
          <cell r="D380">
            <v>11817.13</v>
          </cell>
          <cell r="E380">
            <v>34269.69</v>
          </cell>
        </row>
        <row r="381">
          <cell r="A381">
            <v>4805100000</v>
          </cell>
          <cell r="B381" t="str">
            <v>Papel semiquimico para acanalar, sin estucar ni recubrir</v>
          </cell>
          <cell r="C381" t="str">
            <v>BOLIVIA</v>
          </cell>
          <cell r="D381">
            <v>291413</v>
          </cell>
          <cell r="E381">
            <v>113626.84</v>
          </cell>
        </row>
        <row r="382">
          <cell r="C382" t="str">
            <v>CHILE</v>
          </cell>
          <cell r="D382">
            <v>1497269</v>
          </cell>
          <cell r="E382">
            <v>521497.14</v>
          </cell>
        </row>
        <row r="383">
          <cell r="C383" t="str">
            <v>ECUADOR</v>
          </cell>
          <cell r="D383">
            <v>2306405</v>
          </cell>
          <cell r="E383">
            <v>805550.89</v>
          </cell>
        </row>
        <row r="384">
          <cell r="C384" t="str">
            <v>GUATEMALA</v>
          </cell>
          <cell r="D384">
            <v>6567948</v>
          </cell>
          <cell r="E384">
            <v>2041964.83</v>
          </cell>
        </row>
        <row r="385">
          <cell r="C385" t="str">
            <v>HONDURAS</v>
          </cell>
          <cell r="D385">
            <v>1569158</v>
          </cell>
          <cell r="E385">
            <v>470243.02</v>
          </cell>
        </row>
        <row r="386">
          <cell r="C386" t="str">
            <v>PUERTO RICO</v>
          </cell>
          <cell r="D386">
            <v>36760</v>
          </cell>
          <cell r="E386">
            <v>12227.17</v>
          </cell>
        </row>
        <row r="387">
          <cell r="C387" t="str">
            <v>ESTADOS UNIDOS</v>
          </cell>
          <cell r="D387">
            <v>41163</v>
          </cell>
          <cell r="E387">
            <v>14468.79</v>
          </cell>
        </row>
        <row r="388">
          <cell r="C388" t="str">
            <v>VENEZUELA</v>
          </cell>
          <cell r="D388">
            <v>507815</v>
          </cell>
          <cell r="E388">
            <v>159200</v>
          </cell>
        </row>
        <row r="389">
          <cell r="A389" t="str">
            <v xml:space="preserve">ELABORACIÓN  </v>
          </cell>
          <cell r="B389" t="str">
            <v>:  Instituto Nacional de Recursos Naturales - INRENA-DGFFS</v>
          </cell>
          <cell r="E389" t="str">
            <v>Continúa…</v>
          </cell>
        </row>
        <row r="390">
          <cell r="A390">
            <v>4805300000</v>
          </cell>
          <cell r="B390" t="str">
            <v>Papel sulfito para envolver, sin estucar ni recubrir</v>
          </cell>
          <cell r="C390" t="str">
            <v>BOLIVIA</v>
          </cell>
          <cell r="D390">
            <v>41149</v>
          </cell>
          <cell r="E390">
            <v>41797.68</v>
          </cell>
        </row>
        <row r="391">
          <cell r="C391" t="str">
            <v>COLOMBIA</v>
          </cell>
          <cell r="D391">
            <v>125183</v>
          </cell>
          <cell r="E391">
            <v>114943.94</v>
          </cell>
        </row>
        <row r="392">
          <cell r="C392" t="str">
            <v>ECUADOR</v>
          </cell>
          <cell r="D392">
            <v>402461</v>
          </cell>
          <cell r="E392">
            <v>378695.65</v>
          </cell>
        </row>
        <row r="393">
          <cell r="A393">
            <v>4805601000</v>
          </cell>
          <cell r="B393" t="str">
            <v>Demás papeles y cartones absorb, útil. p'la fabr. de lam. plastic</v>
          </cell>
          <cell r="C393" t="str">
            <v>COLOMBIA</v>
          </cell>
          <cell r="D393">
            <v>12736</v>
          </cell>
          <cell r="E393">
            <v>14478.54</v>
          </cell>
        </row>
        <row r="394">
          <cell r="A394">
            <v>4805609090</v>
          </cell>
          <cell r="B394" t="str">
            <v>Demás papeles y cartones de gramaje &lt;= 150 g/m2</v>
          </cell>
          <cell r="C394" t="str">
            <v>ARGENTINA</v>
          </cell>
          <cell r="D394">
            <v>35</v>
          </cell>
          <cell r="E394">
            <v>281.38</v>
          </cell>
        </row>
        <row r="395">
          <cell r="C395" t="str">
            <v>BOLIVIA</v>
          </cell>
          <cell r="D395">
            <v>5774.16</v>
          </cell>
          <cell r="E395">
            <v>7465.78</v>
          </cell>
        </row>
        <row r="396">
          <cell r="C396" t="str">
            <v>ECUADOR</v>
          </cell>
          <cell r="D396">
            <v>659930</v>
          </cell>
          <cell r="E396">
            <v>312144.59999999998</v>
          </cell>
        </row>
        <row r="397">
          <cell r="A397">
            <v>4805709000</v>
          </cell>
          <cell r="B397" t="str">
            <v>Demás papeles y cartones de gramaje &gt; 150 g/m2 pero &lt; 225 g/m2</v>
          </cell>
          <cell r="C397" t="str">
            <v>BOLIVIA</v>
          </cell>
          <cell r="D397">
            <v>375035.4</v>
          </cell>
          <cell r="E397">
            <v>127570.54</v>
          </cell>
        </row>
        <row r="398">
          <cell r="C398" t="str">
            <v>ECUADOR</v>
          </cell>
          <cell r="D398">
            <v>386414</v>
          </cell>
          <cell r="E398">
            <v>182914.08</v>
          </cell>
        </row>
        <row r="399">
          <cell r="C399" t="str">
            <v>EL SALVADOR</v>
          </cell>
          <cell r="D399">
            <v>46558.58</v>
          </cell>
          <cell r="E399">
            <v>16436.650000000001</v>
          </cell>
        </row>
        <row r="400">
          <cell r="A400">
            <v>4805809000</v>
          </cell>
          <cell r="B400" t="str">
            <v>Demás papeles y cartones de gramaje &gt;= 225 g/m2</v>
          </cell>
          <cell r="C400" t="str">
            <v>BOLIVIA</v>
          </cell>
          <cell r="D400">
            <v>57500</v>
          </cell>
          <cell r="E400">
            <v>22988</v>
          </cell>
        </row>
        <row r="401">
          <cell r="C401" t="str">
            <v>ECUADOR</v>
          </cell>
          <cell r="D401">
            <v>90866</v>
          </cell>
          <cell r="E401">
            <v>42707.02</v>
          </cell>
        </row>
        <row r="402">
          <cell r="C402" t="str">
            <v>EL SALVADOR</v>
          </cell>
          <cell r="D402">
            <v>94431.42</v>
          </cell>
          <cell r="E402">
            <v>33377.51</v>
          </cell>
        </row>
        <row r="403">
          <cell r="A403">
            <v>4808100000</v>
          </cell>
          <cell r="B403" t="str">
            <v>Papel y cartón  corrugados,  incluso perforados</v>
          </cell>
          <cell r="C403" t="str">
            <v>COLOMBIA</v>
          </cell>
          <cell r="D403">
            <v>600</v>
          </cell>
          <cell r="E403">
            <v>3180</v>
          </cell>
        </row>
        <row r="404">
          <cell r="C404" t="str">
            <v>ECUADOR</v>
          </cell>
          <cell r="D404">
            <v>286.69</v>
          </cell>
          <cell r="E404">
            <v>1494.94</v>
          </cell>
        </row>
        <row r="405">
          <cell r="C405" t="str">
            <v>FRANCIA</v>
          </cell>
          <cell r="D405">
            <v>699.2</v>
          </cell>
          <cell r="E405">
            <v>2016</v>
          </cell>
        </row>
        <row r="406">
          <cell r="A406">
            <v>4808300000</v>
          </cell>
          <cell r="B406" t="str">
            <v>Demás papeles kraft, rizados ("crepés") o plisados, incluso gofrados</v>
          </cell>
          <cell r="C406" t="str">
            <v>BOLIVIA</v>
          </cell>
          <cell r="D406">
            <v>875.15</v>
          </cell>
          <cell r="E406">
            <v>4832.6000000000004</v>
          </cell>
        </row>
        <row r="407">
          <cell r="A407">
            <v>4809100000</v>
          </cell>
          <cell r="B407" t="str">
            <v>Papel carbón (carbónico) y papeles similares</v>
          </cell>
          <cell r="C407" t="str">
            <v>BOLIVIA</v>
          </cell>
          <cell r="D407">
            <v>4909</v>
          </cell>
          <cell r="E407">
            <v>12047.06</v>
          </cell>
        </row>
        <row r="408">
          <cell r="C408" t="str">
            <v>ESTADOS UNIDOS</v>
          </cell>
          <cell r="D408">
            <v>60</v>
          </cell>
          <cell r="E408">
            <v>531.25</v>
          </cell>
        </row>
        <row r="409">
          <cell r="A409">
            <v>4809900090</v>
          </cell>
          <cell r="B409" t="str">
            <v>Demás papel carbón, autocopia y demás papeles p'copiar o transferir, en bobinas/hojas</v>
          </cell>
          <cell r="C409" t="str">
            <v>BOLIVIA</v>
          </cell>
          <cell r="D409">
            <v>3805</v>
          </cell>
          <cell r="E409">
            <v>29222.09</v>
          </cell>
        </row>
        <row r="410">
          <cell r="A410">
            <v>4810119000</v>
          </cell>
          <cell r="B410" t="str">
            <v>Papel y cartón de los utiliz. para escribir, imprimir de gramaje &gt;60 pero &lt;=150 G/M2</v>
          </cell>
          <cell r="C410" t="str">
            <v>BOLIVIA</v>
          </cell>
          <cell r="D410">
            <v>2155</v>
          </cell>
          <cell r="E410">
            <v>2060.5</v>
          </cell>
        </row>
        <row r="411">
          <cell r="A411">
            <v>4810120000</v>
          </cell>
          <cell r="B411" t="str">
            <v>Papel y cartón de los utiliz. para escribir de gramaje &gt; 150 g/m2</v>
          </cell>
          <cell r="C411" t="str">
            <v>ECUADOR</v>
          </cell>
          <cell r="D411">
            <v>30229</v>
          </cell>
          <cell r="E411">
            <v>27206.1</v>
          </cell>
        </row>
        <row r="412">
          <cell r="A412">
            <v>4810390000</v>
          </cell>
          <cell r="B412" t="str">
            <v>Demás papel y cartón kraft, exc.los util.p'escribir, imprimir u otros afines gráficos</v>
          </cell>
          <cell r="C412" t="str">
            <v>BOLIVIA</v>
          </cell>
          <cell r="D412">
            <v>1553.9</v>
          </cell>
          <cell r="E412">
            <v>1087.93</v>
          </cell>
        </row>
        <row r="413">
          <cell r="A413">
            <v>4811210000</v>
          </cell>
          <cell r="B413" t="str">
            <v>Papel y cartón autoadhesivos, en bobinas o en hojas</v>
          </cell>
          <cell r="C413" t="str">
            <v>ZONAS FRANCAS DEL PERU</v>
          </cell>
          <cell r="D413">
            <v>334.3</v>
          </cell>
          <cell r="E413">
            <v>2108.4</v>
          </cell>
        </row>
        <row r="414">
          <cell r="C414" t="str">
            <v>BOLIVIA</v>
          </cell>
          <cell r="D414">
            <v>349.95</v>
          </cell>
          <cell r="E414">
            <v>1303.6199999999999</v>
          </cell>
        </row>
        <row r="415">
          <cell r="C415" t="str">
            <v>ECUADOR</v>
          </cell>
          <cell r="D415">
            <v>48439</v>
          </cell>
          <cell r="E415">
            <v>137065.67000000001</v>
          </cell>
        </row>
        <row r="416">
          <cell r="A416">
            <v>4811290000</v>
          </cell>
          <cell r="B416" t="str">
            <v>Demás papel y cartón engomados, en bobinas o en hojas</v>
          </cell>
          <cell r="C416" t="str">
            <v>BOLIVIA</v>
          </cell>
          <cell r="D416">
            <v>10887.7</v>
          </cell>
          <cell r="E416">
            <v>15405.01</v>
          </cell>
        </row>
        <row r="417">
          <cell r="A417">
            <v>4811399000</v>
          </cell>
          <cell r="B417" t="str">
            <v>Demás papel y cartón recubiertos, impregnados o revestidos de plástico</v>
          </cell>
          <cell r="C417" t="str">
            <v>ZONAS FRANCAS DEL PERU</v>
          </cell>
          <cell r="D417">
            <v>438</v>
          </cell>
          <cell r="E417">
            <v>1963.57</v>
          </cell>
        </row>
        <row r="418">
          <cell r="C418" t="str">
            <v>CHILE</v>
          </cell>
          <cell r="D418">
            <v>91</v>
          </cell>
          <cell r="E418">
            <v>777.38</v>
          </cell>
        </row>
        <row r="419">
          <cell r="C419" t="str">
            <v>REPUBLICA DOMINICANA</v>
          </cell>
          <cell r="D419">
            <v>546.37</v>
          </cell>
          <cell r="E419">
            <v>4370.96</v>
          </cell>
        </row>
        <row r="420">
          <cell r="A420">
            <v>4811409000</v>
          </cell>
          <cell r="B420" t="str">
            <v>Demás papel y cartón recubierto, impregnado o revestido de cera,parafina,estearina</v>
          </cell>
          <cell r="C420" t="str">
            <v>CHILE</v>
          </cell>
          <cell r="D420">
            <v>3033.5</v>
          </cell>
          <cell r="E420">
            <v>12892.38</v>
          </cell>
        </row>
        <row r="421">
          <cell r="C421" t="str">
            <v>GUATEMALA</v>
          </cell>
          <cell r="D421">
            <v>1512.51</v>
          </cell>
          <cell r="E421">
            <v>7789.4</v>
          </cell>
        </row>
        <row r="422">
          <cell r="C422" t="str">
            <v>VENEZUELA</v>
          </cell>
          <cell r="D422">
            <v>325.5</v>
          </cell>
          <cell r="E422">
            <v>1433.7</v>
          </cell>
        </row>
        <row r="423">
          <cell r="A423">
            <v>4811902000</v>
          </cell>
          <cell r="B423" t="str">
            <v>Papeles, cartones, guata de celulosa de celulosa para juntas o empaquetaduras</v>
          </cell>
          <cell r="C423" t="str">
            <v>BOLIVIA</v>
          </cell>
          <cell r="D423">
            <v>15.66</v>
          </cell>
          <cell r="E423">
            <v>149.97999999999999</v>
          </cell>
        </row>
        <row r="424">
          <cell r="C424" t="str">
            <v>COSTA RICA</v>
          </cell>
          <cell r="D424">
            <v>0.63</v>
          </cell>
          <cell r="E424">
            <v>138.76</v>
          </cell>
        </row>
        <row r="425">
          <cell r="C425" t="str">
            <v>ESTADOS UNIDOS</v>
          </cell>
          <cell r="D425">
            <v>5.59</v>
          </cell>
          <cell r="E425">
            <v>62.78</v>
          </cell>
        </row>
        <row r="426">
          <cell r="A426" t="str">
            <v xml:space="preserve">ELABORACIÓN  </v>
          </cell>
          <cell r="B426" t="str">
            <v>:  Instituto Nacional de Recursos Naturales - INRENA-DGFFS</v>
          </cell>
          <cell r="E426" t="str">
            <v>Continúa…</v>
          </cell>
        </row>
        <row r="427">
          <cell r="A427">
            <v>4811909000</v>
          </cell>
          <cell r="B427" t="str">
            <v>Demás papeles, cartones, guata de celulosa y napa de fibra de celulosa</v>
          </cell>
          <cell r="C427" t="str">
            <v>BOLIVIA</v>
          </cell>
          <cell r="D427">
            <v>1388.34</v>
          </cell>
          <cell r="E427">
            <v>2396.3000000000002</v>
          </cell>
        </row>
        <row r="428">
          <cell r="C428" t="str">
            <v>REPUBLICA DOMINICANA</v>
          </cell>
          <cell r="D428">
            <v>1.67</v>
          </cell>
          <cell r="E428">
            <v>1</v>
          </cell>
        </row>
        <row r="429">
          <cell r="C429" t="str">
            <v>ECUADOR</v>
          </cell>
          <cell r="D429">
            <v>700</v>
          </cell>
          <cell r="E429">
            <v>3350</v>
          </cell>
        </row>
        <row r="430">
          <cell r="C430" t="str">
            <v>MEXICO</v>
          </cell>
          <cell r="D430">
            <v>81632.3</v>
          </cell>
          <cell r="E430">
            <v>277052.02</v>
          </cell>
        </row>
        <row r="431">
          <cell r="C431" t="str">
            <v>PARAGUAY</v>
          </cell>
          <cell r="D431">
            <v>6884</v>
          </cell>
          <cell r="E431">
            <v>23405.599999999999</v>
          </cell>
        </row>
        <row r="432">
          <cell r="A432">
            <v>4814200000</v>
          </cell>
          <cell r="B432" t="str">
            <v>Papel p'decorar y simil. de paredes, constit. por papel recub. c/</v>
          </cell>
          <cell r="C432" t="str">
            <v>ESTADOS UNIDOS</v>
          </cell>
          <cell r="D432">
            <v>2.59</v>
          </cell>
          <cell r="E432">
            <v>11</v>
          </cell>
        </row>
        <row r="433">
          <cell r="A433">
            <v>4814900000</v>
          </cell>
          <cell r="B433" t="str">
            <v>Demás papel para decorar y revestimientos similares de paredes; p</v>
          </cell>
          <cell r="C433" t="str">
            <v>ITALIA</v>
          </cell>
          <cell r="D433">
            <v>4.0599999999999996</v>
          </cell>
          <cell r="E433">
            <v>29.4</v>
          </cell>
        </row>
        <row r="434">
          <cell r="A434">
            <v>4816100000</v>
          </cell>
          <cell r="B434" t="str">
            <v>Papel carbón (carbónico) y papeles similares</v>
          </cell>
          <cell r="C434" t="str">
            <v>BOLIVIA</v>
          </cell>
          <cell r="D434">
            <v>878.4</v>
          </cell>
          <cell r="E434">
            <v>5716.11</v>
          </cell>
        </row>
        <row r="435">
          <cell r="C435" t="str">
            <v>BRASIL</v>
          </cell>
          <cell r="D435">
            <v>6660</v>
          </cell>
          <cell r="E435">
            <v>20240</v>
          </cell>
        </row>
        <row r="436">
          <cell r="C436" t="str">
            <v>PARAGUAY</v>
          </cell>
          <cell r="D436">
            <v>1645.52</v>
          </cell>
          <cell r="E436">
            <v>5810</v>
          </cell>
        </row>
        <row r="437">
          <cell r="A437">
            <v>4817100000</v>
          </cell>
          <cell r="B437" t="str">
            <v>Sobres de papel o cartón</v>
          </cell>
          <cell r="C437" t="str">
            <v>ARGENTINA</v>
          </cell>
          <cell r="D437">
            <v>0.55000000000000004</v>
          </cell>
          <cell r="E437">
            <v>24</v>
          </cell>
        </row>
        <row r="438">
          <cell r="C438" t="str">
            <v>BOLIVIA</v>
          </cell>
          <cell r="D438">
            <v>891.09</v>
          </cell>
          <cell r="E438">
            <v>5727.48</v>
          </cell>
        </row>
        <row r="439">
          <cell r="C439" t="str">
            <v>ALEMANIA</v>
          </cell>
          <cell r="D439">
            <v>127.5</v>
          </cell>
          <cell r="E439">
            <v>60</v>
          </cell>
        </row>
        <row r="440">
          <cell r="C440" t="str">
            <v>ECUADOR</v>
          </cell>
          <cell r="D440">
            <v>7518</v>
          </cell>
          <cell r="E440">
            <v>10879.47</v>
          </cell>
        </row>
        <row r="441">
          <cell r="C441" t="str">
            <v>KENIA</v>
          </cell>
          <cell r="D441">
            <v>95</v>
          </cell>
          <cell r="E441">
            <v>150</v>
          </cell>
        </row>
        <row r="442">
          <cell r="C442" t="str">
            <v>PUERTO RICO</v>
          </cell>
          <cell r="D442">
            <v>106.51</v>
          </cell>
          <cell r="E442">
            <v>723.91</v>
          </cell>
        </row>
        <row r="443">
          <cell r="C443" t="str">
            <v>ESTADOS UNIDOS</v>
          </cell>
          <cell r="D443">
            <v>41.14</v>
          </cell>
          <cell r="E443">
            <v>31</v>
          </cell>
        </row>
        <row r="444">
          <cell r="C444" t="str">
            <v>VENEZUELA</v>
          </cell>
          <cell r="D444">
            <v>1212.76</v>
          </cell>
          <cell r="E444">
            <v>7323.51</v>
          </cell>
        </row>
        <row r="445">
          <cell r="C445" t="str">
            <v>SUDAFRICA, REPUBLICA DE</v>
          </cell>
          <cell r="D445">
            <v>0.5</v>
          </cell>
          <cell r="E445">
            <v>3</v>
          </cell>
        </row>
        <row r="446">
          <cell r="A446">
            <v>4817200000</v>
          </cell>
          <cell r="B446" t="str">
            <v>Sobres carta, tarjetas postales sin ilustrar y tarjetas p'correspondencia</v>
          </cell>
          <cell r="C446" t="str">
            <v>BOLIVIA</v>
          </cell>
          <cell r="D446">
            <v>1957.46</v>
          </cell>
          <cell r="E446">
            <v>9500.35</v>
          </cell>
        </row>
        <row r="447">
          <cell r="C447" t="str">
            <v>ECUADOR</v>
          </cell>
          <cell r="D447">
            <v>1911</v>
          </cell>
          <cell r="E447">
            <v>3039.44</v>
          </cell>
        </row>
        <row r="448">
          <cell r="C448" t="str">
            <v>MEXICO</v>
          </cell>
          <cell r="D448">
            <v>8.8699999999999992</v>
          </cell>
          <cell r="E448">
            <v>67.209999999999994</v>
          </cell>
        </row>
        <row r="449">
          <cell r="C449" t="str">
            <v>VENEZUELA</v>
          </cell>
          <cell r="D449">
            <v>7.82</v>
          </cell>
          <cell r="E449">
            <v>69.2</v>
          </cell>
        </row>
        <row r="450">
          <cell r="A450">
            <v>4817300000</v>
          </cell>
          <cell r="B450" t="str">
            <v>Cajas, bolsas, presentac. simil. d'papel/cartón, c/surtido d'articulos de correspondencia</v>
          </cell>
          <cell r="C450" t="str">
            <v>COLOMBIA</v>
          </cell>
          <cell r="D450">
            <v>5</v>
          </cell>
          <cell r="E450">
            <v>11</v>
          </cell>
        </row>
        <row r="451">
          <cell r="C451" t="str">
            <v>ESTADOS UNIDOS</v>
          </cell>
          <cell r="D451">
            <v>0.5</v>
          </cell>
          <cell r="E451">
            <v>5</v>
          </cell>
        </row>
        <row r="452">
          <cell r="C452" t="str">
            <v>VENEZUELA</v>
          </cell>
          <cell r="D452">
            <v>1900</v>
          </cell>
          <cell r="E452">
            <v>15925</v>
          </cell>
        </row>
        <row r="453">
          <cell r="A453">
            <v>4818100000</v>
          </cell>
          <cell r="B453" t="str">
            <v>Papel higiénico, en bobinas de una anchura &lt;=36 cm</v>
          </cell>
          <cell r="C453" t="str">
            <v>BOLIVIA</v>
          </cell>
          <cell r="D453">
            <v>231120.34</v>
          </cell>
          <cell r="E453">
            <v>201961.01</v>
          </cell>
        </row>
        <row r="454">
          <cell r="C454" t="str">
            <v>CHILE</v>
          </cell>
          <cell r="D454">
            <v>118.61</v>
          </cell>
          <cell r="E454">
            <v>546.04999999999995</v>
          </cell>
        </row>
        <row r="455">
          <cell r="A455">
            <v>4818200000</v>
          </cell>
          <cell r="B455" t="str">
            <v>Pañuelos,  toallitas de  desmaquillar y toallas</v>
          </cell>
          <cell r="C455" t="str">
            <v>BOLIVIA</v>
          </cell>
          <cell r="D455">
            <v>5676</v>
          </cell>
          <cell r="E455">
            <v>6324</v>
          </cell>
        </row>
        <row r="456">
          <cell r="C456" t="str">
            <v>ECUADOR</v>
          </cell>
          <cell r="D456">
            <v>8406.67</v>
          </cell>
          <cell r="E456">
            <v>6402.6</v>
          </cell>
        </row>
        <row r="457">
          <cell r="C457" t="str">
            <v>ESTADOS UNIDOS</v>
          </cell>
          <cell r="D457">
            <v>7.0000000000000007E-2</v>
          </cell>
          <cell r="E457">
            <v>27.6</v>
          </cell>
        </row>
        <row r="458">
          <cell r="A458">
            <v>4818300000</v>
          </cell>
          <cell r="B458" t="str">
            <v>manteles y servilletas de guata de celulosa o napa de fibras de celulosa</v>
          </cell>
          <cell r="C458" t="str">
            <v>BOLIVIA</v>
          </cell>
          <cell r="D458">
            <v>27775.71</v>
          </cell>
          <cell r="E458">
            <v>31941.119999999999</v>
          </cell>
        </row>
        <row r="459">
          <cell r="C459" t="str">
            <v>CHILE</v>
          </cell>
          <cell r="D459">
            <v>94624.78</v>
          </cell>
          <cell r="E459">
            <v>120127.23</v>
          </cell>
        </row>
        <row r="460">
          <cell r="C460" t="str">
            <v>ECUADOR</v>
          </cell>
          <cell r="D460">
            <v>298261</v>
          </cell>
          <cell r="E460">
            <v>292295.78000000003</v>
          </cell>
        </row>
        <row r="461">
          <cell r="C461" t="str">
            <v>ITALIA</v>
          </cell>
          <cell r="D461">
            <v>1.74</v>
          </cell>
          <cell r="E461">
            <v>12.6</v>
          </cell>
        </row>
        <row r="462">
          <cell r="C462" t="str">
            <v>VENEZUELA</v>
          </cell>
          <cell r="D462">
            <v>155085</v>
          </cell>
          <cell r="E462">
            <v>147640.88</v>
          </cell>
        </row>
        <row r="463">
          <cell r="A463" t="str">
            <v xml:space="preserve">ELABORACIÓN  </v>
          </cell>
          <cell r="B463" t="str">
            <v>:  Instituto Nacional de Recursos Naturales - INRENA-DGFFS</v>
          </cell>
          <cell r="E463" t="str">
            <v>Continúa…</v>
          </cell>
        </row>
        <row r="464">
          <cell r="A464">
            <v>4818400000</v>
          </cell>
          <cell r="B464" t="str">
            <v>Compresas y tampones higiénicos, pañales para bebes y art. higiénicos similares</v>
          </cell>
          <cell r="C464" t="str">
            <v>BOLIVIA</v>
          </cell>
          <cell r="D464">
            <v>612920.88</v>
          </cell>
          <cell r="E464">
            <v>1713608.15</v>
          </cell>
        </row>
        <row r="465">
          <cell r="C465" t="str">
            <v>BRASIL</v>
          </cell>
          <cell r="D465">
            <v>27629.46</v>
          </cell>
          <cell r="E465">
            <v>219717.55</v>
          </cell>
        </row>
        <row r="466">
          <cell r="C466" t="str">
            <v>CHILE</v>
          </cell>
          <cell r="D466">
            <v>245635.95</v>
          </cell>
          <cell r="E466">
            <v>741004.87</v>
          </cell>
        </row>
        <row r="467">
          <cell r="C467" t="str">
            <v>COLOMBIA</v>
          </cell>
          <cell r="D467">
            <v>831783.42</v>
          </cell>
          <cell r="E467">
            <v>1746790.22</v>
          </cell>
        </row>
        <row r="468">
          <cell r="C468" t="str">
            <v>COSTA RICA</v>
          </cell>
          <cell r="D468">
            <v>458187.84</v>
          </cell>
          <cell r="E468">
            <v>969214.54</v>
          </cell>
        </row>
        <row r="469">
          <cell r="C469" t="str">
            <v>ECUADOR</v>
          </cell>
          <cell r="D469">
            <v>49455</v>
          </cell>
          <cell r="E469">
            <v>123518.74</v>
          </cell>
        </row>
        <row r="470">
          <cell r="C470" t="str">
            <v>VENEZUELA</v>
          </cell>
          <cell r="D470">
            <v>158789.20000000001</v>
          </cell>
          <cell r="E470">
            <v>340075.8</v>
          </cell>
        </row>
        <row r="471">
          <cell r="A471">
            <v>4818500000</v>
          </cell>
          <cell r="B471" t="str">
            <v>Prendas y complementos (accesorios), de vestir, de pasta de papel</v>
          </cell>
          <cell r="C471" t="str">
            <v>CHILE</v>
          </cell>
          <cell r="D471">
            <v>0.5</v>
          </cell>
          <cell r="E471">
            <v>10</v>
          </cell>
        </row>
        <row r="472">
          <cell r="A472">
            <v>4818900000</v>
          </cell>
          <cell r="B472" t="str">
            <v>Demás papel del tipo de los utiliz. para fines domésticos o sanitario</v>
          </cell>
          <cell r="C472" t="str">
            <v>BOLIVIA</v>
          </cell>
          <cell r="D472">
            <v>12</v>
          </cell>
          <cell r="E472">
            <v>30</v>
          </cell>
        </row>
        <row r="473">
          <cell r="C473" t="str">
            <v>COLOMBIA</v>
          </cell>
          <cell r="D473">
            <v>6669</v>
          </cell>
          <cell r="E473">
            <v>11780</v>
          </cell>
        </row>
        <row r="474">
          <cell r="C474" t="str">
            <v>ESTADOS UNIDOS</v>
          </cell>
          <cell r="D474">
            <v>7.91</v>
          </cell>
          <cell r="E474">
            <v>33</v>
          </cell>
        </row>
        <row r="475">
          <cell r="A475">
            <v>4819100000</v>
          </cell>
          <cell r="B475" t="str">
            <v>Cajas de papel o cartón corrugados</v>
          </cell>
          <cell r="C475" t="str">
            <v>BOLIVIA</v>
          </cell>
          <cell r="D475">
            <v>71576.009999999995</v>
          </cell>
          <cell r="E475">
            <v>78605.83</v>
          </cell>
        </row>
        <row r="476">
          <cell r="C476" t="str">
            <v>CHILE</v>
          </cell>
          <cell r="D476">
            <v>10039.200000000001</v>
          </cell>
          <cell r="E476">
            <v>6529</v>
          </cell>
        </row>
        <row r="477">
          <cell r="C477" t="str">
            <v>COLOMBIA</v>
          </cell>
          <cell r="D477">
            <v>7954.55</v>
          </cell>
          <cell r="E477">
            <v>31181.79</v>
          </cell>
        </row>
        <row r="478">
          <cell r="C478" t="str">
            <v>COSTA RICA</v>
          </cell>
          <cell r="D478">
            <v>16</v>
          </cell>
          <cell r="E478">
            <v>25</v>
          </cell>
        </row>
        <row r="479">
          <cell r="C479" t="str">
            <v>REPUBLICA DOMINICANA</v>
          </cell>
          <cell r="D479">
            <v>31.63</v>
          </cell>
          <cell r="E479">
            <v>111.81</v>
          </cell>
        </row>
        <row r="480">
          <cell r="C480" t="str">
            <v>ECUADOR</v>
          </cell>
          <cell r="D480">
            <v>2017.79</v>
          </cell>
          <cell r="E480">
            <v>7875.2</v>
          </cell>
        </row>
        <row r="481">
          <cell r="C481" t="str">
            <v>FRANCIA</v>
          </cell>
          <cell r="D481">
            <v>13.87</v>
          </cell>
          <cell r="E481">
            <v>88</v>
          </cell>
        </row>
        <row r="482">
          <cell r="C482" t="str">
            <v>HAITI</v>
          </cell>
          <cell r="D482">
            <v>60</v>
          </cell>
          <cell r="E482">
            <v>103.34</v>
          </cell>
        </row>
        <row r="483">
          <cell r="C483" t="str">
            <v>MEXICO</v>
          </cell>
          <cell r="D483">
            <v>209.7</v>
          </cell>
          <cell r="E483">
            <v>652.17999999999995</v>
          </cell>
        </row>
        <row r="484">
          <cell r="C484" t="str">
            <v>PANAMA</v>
          </cell>
          <cell r="D484">
            <v>33737.279999999999</v>
          </cell>
          <cell r="E484">
            <v>46506.18</v>
          </cell>
        </row>
        <row r="485">
          <cell r="C485" t="str">
            <v>PERU</v>
          </cell>
          <cell r="D485">
            <v>4165</v>
          </cell>
          <cell r="E485">
            <v>5438.11</v>
          </cell>
        </row>
        <row r="486">
          <cell r="C486" t="str">
            <v>EL SALVADOR</v>
          </cell>
          <cell r="D486">
            <v>128.85</v>
          </cell>
          <cell r="E486">
            <v>763.3</v>
          </cell>
        </row>
        <row r="487">
          <cell r="C487" t="str">
            <v>ESTADOS UNIDOS</v>
          </cell>
          <cell r="D487">
            <v>4281.58</v>
          </cell>
          <cell r="E487">
            <v>17297.8</v>
          </cell>
        </row>
        <row r="488">
          <cell r="C488" t="str">
            <v>VENEZUELA</v>
          </cell>
          <cell r="D488">
            <v>18061.16</v>
          </cell>
          <cell r="E488">
            <v>19584.93</v>
          </cell>
        </row>
        <row r="489">
          <cell r="A489">
            <v>4819200000</v>
          </cell>
          <cell r="B489" t="str">
            <v>Cajas y cartonajes, plegables, de papel o cartón, sin corrugar</v>
          </cell>
          <cell r="C489" t="str">
            <v>ZONAS FRANCAS DEL PERU</v>
          </cell>
          <cell r="D489">
            <v>3486.35</v>
          </cell>
          <cell r="E489">
            <v>8439.7999999999993</v>
          </cell>
        </row>
        <row r="490">
          <cell r="C490" t="str">
            <v>ARGENTINA</v>
          </cell>
          <cell r="D490">
            <v>21336</v>
          </cell>
          <cell r="E490">
            <v>49347</v>
          </cell>
        </row>
        <row r="491">
          <cell r="C491" t="str">
            <v>BOLIVIA</v>
          </cell>
          <cell r="D491">
            <v>736.1</v>
          </cell>
          <cell r="E491">
            <v>3489.23</v>
          </cell>
        </row>
        <row r="492">
          <cell r="C492" t="str">
            <v>BRASIL</v>
          </cell>
          <cell r="D492">
            <v>284</v>
          </cell>
          <cell r="E492">
            <v>4995</v>
          </cell>
        </row>
        <row r="493">
          <cell r="C493" t="str">
            <v>CANADA</v>
          </cell>
          <cell r="D493">
            <v>13</v>
          </cell>
          <cell r="E493">
            <v>15</v>
          </cell>
        </row>
        <row r="494">
          <cell r="C494" t="str">
            <v>CHILE</v>
          </cell>
          <cell r="D494">
            <v>28065.72</v>
          </cell>
          <cell r="E494">
            <v>65046.57</v>
          </cell>
        </row>
        <row r="495">
          <cell r="C495" t="str">
            <v>CHINA</v>
          </cell>
          <cell r="D495">
            <v>0.46</v>
          </cell>
          <cell r="E495">
            <v>5</v>
          </cell>
        </row>
        <row r="496">
          <cell r="C496" t="str">
            <v>COLOMBIA</v>
          </cell>
          <cell r="D496">
            <v>13571.85</v>
          </cell>
          <cell r="E496">
            <v>61913.86</v>
          </cell>
        </row>
        <row r="497">
          <cell r="C497" t="str">
            <v>COSTA RICA</v>
          </cell>
          <cell r="D497">
            <v>46.92</v>
          </cell>
          <cell r="E497">
            <v>804.5</v>
          </cell>
        </row>
        <row r="498">
          <cell r="C498" t="str">
            <v>ALEMANIA</v>
          </cell>
          <cell r="D498">
            <v>6.86</v>
          </cell>
          <cell r="E498">
            <v>210</v>
          </cell>
        </row>
        <row r="499">
          <cell r="C499" t="str">
            <v>REPUBLICA DOMINICANA</v>
          </cell>
          <cell r="D499">
            <v>6.84</v>
          </cell>
          <cell r="E499">
            <v>17</v>
          </cell>
        </row>
        <row r="500">
          <cell r="C500" t="str">
            <v>ECUADOR</v>
          </cell>
          <cell r="D500">
            <v>2935.94</v>
          </cell>
          <cell r="E500">
            <v>16579.86</v>
          </cell>
        </row>
        <row r="501">
          <cell r="A501" t="str">
            <v xml:space="preserve">ELABORACIÓN  </v>
          </cell>
          <cell r="B501" t="str">
            <v>:  Instituto Nacional de Recursos Naturales - INRENA-DGFFS</v>
          </cell>
          <cell r="E501" t="str">
            <v>Continúa…</v>
          </cell>
        </row>
        <row r="502">
          <cell r="C502" t="str">
            <v>FRANCIA</v>
          </cell>
          <cell r="D502">
            <v>165</v>
          </cell>
          <cell r="E502">
            <v>760.44</v>
          </cell>
        </row>
        <row r="503">
          <cell r="C503" t="str">
            <v>HAITI</v>
          </cell>
          <cell r="D503">
            <v>60</v>
          </cell>
          <cell r="E503">
            <v>60</v>
          </cell>
        </row>
        <row r="504">
          <cell r="C504" t="str">
            <v>JAMAICA</v>
          </cell>
          <cell r="D504">
            <v>485</v>
          </cell>
          <cell r="E504">
            <v>7055</v>
          </cell>
        </row>
        <row r="505">
          <cell r="C505" t="str">
            <v>JAPON</v>
          </cell>
          <cell r="D505">
            <v>64.59</v>
          </cell>
          <cell r="E505">
            <v>1725</v>
          </cell>
        </row>
        <row r="506">
          <cell r="C506" t="str">
            <v>MEXICO</v>
          </cell>
          <cell r="D506">
            <v>693.28</v>
          </cell>
          <cell r="E506">
            <v>4132.91</v>
          </cell>
        </row>
        <row r="507">
          <cell r="C507" t="str">
            <v>PAISES BAJOS</v>
          </cell>
          <cell r="D507">
            <v>0.15</v>
          </cell>
          <cell r="E507">
            <v>1</v>
          </cell>
        </row>
        <row r="508">
          <cell r="C508" t="str">
            <v>PANAMA</v>
          </cell>
          <cell r="D508">
            <v>691.7</v>
          </cell>
          <cell r="E508">
            <v>1456.84</v>
          </cell>
        </row>
        <row r="509">
          <cell r="C509" t="str">
            <v>PERU</v>
          </cell>
          <cell r="D509">
            <v>8820.2000000000007</v>
          </cell>
          <cell r="E509">
            <v>23939.05</v>
          </cell>
        </row>
        <row r="510">
          <cell r="C510" t="str">
            <v>PUERTO RICO</v>
          </cell>
          <cell r="D510">
            <v>61.54</v>
          </cell>
          <cell r="E510">
            <v>1199.74</v>
          </cell>
        </row>
        <row r="511">
          <cell r="C511" t="str">
            <v>ESTADOS UNIDOS</v>
          </cell>
          <cell r="D511">
            <v>1914.81</v>
          </cell>
          <cell r="E511">
            <v>1554.4</v>
          </cell>
        </row>
        <row r="512">
          <cell r="C512" t="str">
            <v>VENEZUELA</v>
          </cell>
          <cell r="D512">
            <v>2484.85</v>
          </cell>
          <cell r="E512">
            <v>10410.74</v>
          </cell>
        </row>
        <row r="513">
          <cell r="A513">
            <v>4819301000</v>
          </cell>
          <cell r="B513" t="str">
            <v>Sacos multipliegos con una anchura en la base &gt;= a 40 cm.</v>
          </cell>
          <cell r="C513" t="str">
            <v>BOLIVIA</v>
          </cell>
          <cell r="D513">
            <v>424883</v>
          </cell>
          <cell r="E513">
            <v>403486.69</v>
          </cell>
        </row>
        <row r="514">
          <cell r="C514" t="str">
            <v>ECUADOR</v>
          </cell>
          <cell r="D514">
            <v>597594.5</v>
          </cell>
          <cell r="E514">
            <v>586815</v>
          </cell>
        </row>
        <row r="515">
          <cell r="A515">
            <v>4819309000</v>
          </cell>
          <cell r="B515" t="str">
            <v>Demás sacos (bolsas) con una anchura en la base &gt;= a 40 cm.</v>
          </cell>
          <cell r="C515" t="str">
            <v>ARGENTINA</v>
          </cell>
          <cell r="D515">
            <v>10.26</v>
          </cell>
          <cell r="E515">
            <v>10.26</v>
          </cell>
        </row>
        <row r="516">
          <cell r="C516" t="str">
            <v>BOLIVIA</v>
          </cell>
          <cell r="D516">
            <v>253.4</v>
          </cell>
          <cell r="E516">
            <v>3047.63</v>
          </cell>
        </row>
        <row r="517">
          <cell r="C517" t="str">
            <v>BRASIL</v>
          </cell>
          <cell r="D517">
            <v>2.1</v>
          </cell>
          <cell r="E517">
            <v>4.8499999999999996</v>
          </cell>
        </row>
        <row r="518">
          <cell r="C518" t="str">
            <v>CHILE</v>
          </cell>
          <cell r="D518">
            <v>229.37</v>
          </cell>
          <cell r="E518">
            <v>2023.33</v>
          </cell>
        </row>
        <row r="519">
          <cell r="C519" t="str">
            <v>COLOMBIA</v>
          </cell>
          <cell r="D519">
            <v>622.53</v>
          </cell>
          <cell r="E519">
            <v>4617.76</v>
          </cell>
        </row>
        <row r="520">
          <cell r="C520" t="str">
            <v>ALEMANIA</v>
          </cell>
          <cell r="D520">
            <v>15</v>
          </cell>
          <cell r="E520">
            <v>9.1999999999999993</v>
          </cell>
        </row>
        <row r="521">
          <cell r="C521" t="str">
            <v>ESPAYA</v>
          </cell>
          <cell r="D521">
            <v>25.9</v>
          </cell>
          <cell r="E521">
            <v>16.600000000000001</v>
          </cell>
        </row>
        <row r="522">
          <cell r="C522" t="str">
            <v>FRANCIA</v>
          </cell>
          <cell r="D522">
            <v>8.3699999999999992</v>
          </cell>
          <cell r="E522">
            <v>5.13</v>
          </cell>
        </row>
        <row r="523">
          <cell r="C523" t="str">
            <v>MEXICO</v>
          </cell>
          <cell r="D523">
            <v>100</v>
          </cell>
          <cell r="E523">
            <v>1062.32</v>
          </cell>
        </row>
        <row r="524">
          <cell r="C524" t="str">
            <v>PUERTO RICO</v>
          </cell>
          <cell r="D524">
            <v>1102.44</v>
          </cell>
          <cell r="E524">
            <v>8468.5400000000009</v>
          </cell>
        </row>
        <row r="525">
          <cell r="C525" t="str">
            <v>SUECIA</v>
          </cell>
          <cell r="D525">
            <v>2</v>
          </cell>
          <cell r="E525">
            <v>4.22</v>
          </cell>
        </row>
        <row r="526">
          <cell r="C526" t="str">
            <v>ESTADOS UNIDOS</v>
          </cell>
          <cell r="D526">
            <v>11.02</v>
          </cell>
          <cell r="E526">
            <v>62.17</v>
          </cell>
        </row>
        <row r="527">
          <cell r="C527" t="str">
            <v>VENEZUELA</v>
          </cell>
          <cell r="D527">
            <v>90.69</v>
          </cell>
          <cell r="E527">
            <v>700</v>
          </cell>
        </row>
        <row r="528">
          <cell r="A528">
            <v>4819400000</v>
          </cell>
          <cell r="B528" t="str">
            <v>Demás sacos (bolsas); bolsitas y cucuruchos</v>
          </cell>
          <cell r="C528" t="str">
            <v>BOLIVIA</v>
          </cell>
          <cell r="D528">
            <v>1163.02</v>
          </cell>
          <cell r="E528">
            <v>9639.08</v>
          </cell>
        </row>
        <row r="529">
          <cell r="C529" t="str">
            <v>CHILE</v>
          </cell>
          <cell r="D529">
            <v>205.56</v>
          </cell>
          <cell r="E529">
            <v>2825.24</v>
          </cell>
        </row>
        <row r="530">
          <cell r="C530" t="str">
            <v>COLOMBIA</v>
          </cell>
          <cell r="D530">
            <v>984.56</v>
          </cell>
          <cell r="E530">
            <v>9405.5400000000009</v>
          </cell>
        </row>
        <row r="531">
          <cell r="C531" t="str">
            <v>ECUADOR</v>
          </cell>
          <cell r="D531">
            <v>640.78</v>
          </cell>
          <cell r="E531">
            <v>1192.8</v>
          </cell>
        </row>
        <row r="532">
          <cell r="C532" t="str">
            <v>REINO UNIDO</v>
          </cell>
          <cell r="D532">
            <v>2.42</v>
          </cell>
          <cell r="E532">
            <v>160</v>
          </cell>
        </row>
        <row r="533">
          <cell r="C533" t="str">
            <v>MEXICO</v>
          </cell>
          <cell r="D533">
            <v>430</v>
          </cell>
          <cell r="E533">
            <v>6020.19</v>
          </cell>
        </row>
        <row r="534">
          <cell r="C534" t="str">
            <v>PANAMA</v>
          </cell>
          <cell r="D534">
            <v>7539.03</v>
          </cell>
          <cell r="E534">
            <v>12826.5</v>
          </cell>
        </row>
        <row r="535">
          <cell r="C535" t="str">
            <v>PUERTO RICO</v>
          </cell>
          <cell r="D535">
            <v>165</v>
          </cell>
          <cell r="E535">
            <v>3644.1</v>
          </cell>
        </row>
        <row r="536">
          <cell r="C536" t="str">
            <v>ESTADOS UNIDOS</v>
          </cell>
          <cell r="D536">
            <v>1.26</v>
          </cell>
          <cell r="E536">
            <v>30</v>
          </cell>
        </row>
        <row r="537">
          <cell r="C537" t="str">
            <v>VENEZUELA</v>
          </cell>
          <cell r="D537">
            <v>1539</v>
          </cell>
          <cell r="E537">
            <v>9737.52</v>
          </cell>
        </row>
        <row r="538">
          <cell r="A538" t="str">
            <v xml:space="preserve">ELABORACIÓN  </v>
          </cell>
          <cell r="B538" t="str">
            <v>:  Instituto Nacional de Recursos Naturales - INRENA-DGFFS</v>
          </cell>
          <cell r="E538" t="str">
            <v>Continúa…</v>
          </cell>
        </row>
        <row r="539">
          <cell r="A539">
            <v>4819500000</v>
          </cell>
          <cell r="B539" t="str">
            <v>Demás envases, incluidas las fundas para discos</v>
          </cell>
          <cell r="C539" t="str">
            <v>AUSTRALIA</v>
          </cell>
          <cell r="D539">
            <v>7.6</v>
          </cell>
          <cell r="E539">
            <v>182.5</v>
          </cell>
        </row>
        <row r="540">
          <cell r="C540" t="str">
            <v>BOLIVIA</v>
          </cell>
          <cell r="D540">
            <v>666.64</v>
          </cell>
          <cell r="E540">
            <v>2177.04</v>
          </cell>
        </row>
        <row r="541">
          <cell r="C541" t="str">
            <v>CHILE</v>
          </cell>
          <cell r="D541">
            <v>1182</v>
          </cell>
          <cell r="E541">
            <v>5490</v>
          </cell>
        </row>
        <row r="542">
          <cell r="C542" t="str">
            <v>ALEMANIA</v>
          </cell>
          <cell r="D542">
            <v>36.369999999999997</v>
          </cell>
          <cell r="E542">
            <v>190</v>
          </cell>
        </row>
        <row r="543">
          <cell r="C543" t="str">
            <v>JAPON</v>
          </cell>
          <cell r="D543">
            <v>60</v>
          </cell>
          <cell r="E543">
            <v>29.5</v>
          </cell>
        </row>
        <row r="544">
          <cell r="C544" t="str">
            <v>PANAMA</v>
          </cell>
          <cell r="D544">
            <v>803.28</v>
          </cell>
          <cell r="E544">
            <v>1297.55</v>
          </cell>
        </row>
        <row r="545">
          <cell r="C545" t="str">
            <v>VENEZUELA</v>
          </cell>
          <cell r="D545">
            <v>2275</v>
          </cell>
          <cell r="E545">
            <v>1672.05</v>
          </cell>
        </row>
        <row r="546">
          <cell r="A546">
            <v>4819600000</v>
          </cell>
          <cell r="B546" t="str">
            <v>Cartonajes de oficina, tienda o similares</v>
          </cell>
          <cell r="C546" t="str">
            <v>CANADA</v>
          </cell>
          <cell r="D546">
            <v>0.32</v>
          </cell>
          <cell r="E546">
            <v>66</v>
          </cell>
        </row>
        <row r="547">
          <cell r="C547" t="str">
            <v>DINAMARCA</v>
          </cell>
          <cell r="D547">
            <v>0.9</v>
          </cell>
          <cell r="E547">
            <v>2</v>
          </cell>
        </row>
        <row r="548">
          <cell r="C548" t="str">
            <v>GUATEMALA</v>
          </cell>
          <cell r="D548">
            <v>176</v>
          </cell>
          <cell r="E548">
            <v>76</v>
          </cell>
        </row>
        <row r="549">
          <cell r="C549" t="str">
            <v>PAISES BAJOS</v>
          </cell>
          <cell r="D549">
            <v>47.98</v>
          </cell>
          <cell r="E549">
            <v>30</v>
          </cell>
        </row>
        <row r="550">
          <cell r="A550">
            <v>4820909000</v>
          </cell>
          <cell r="B550" t="str">
            <v>Demás cubiertas para docum. y art. de oficina o papelería, incl.</v>
          </cell>
          <cell r="C550" t="str">
            <v>BOLIVIA</v>
          </cell>
          <cell r="D550">
            <v>2045.81</v>
          </cell>
          <cell r="E550">
            <v>16565.32</v>
          </cell>
        </row>
        <row r="551">
          <cell r="C551" t="str">
            <v>CHILE</v>
          </cell>
          <cell r="D551">
            <v>0.06</v>
          </cell>
          <cell r="E551">
            <v>2</v>
          </cell>
        </row>
        <row r="552">
          <cell r="C552" t="str">
            <v>COLOMBIA</v>
          </cell>
          <cell r="D552">
            <v>39600</v>
          </cell>
          <cell r="E552">
            <v>39652.959999999999</v>
          </cell>
        </row>
        <row r="553">
          <cell r="A553">
            <v>4821100000</v>
          </cell>
          <cell r="B553" t="str">
            <v>Etiquetas de todas clases, de papel o cartón, impresas</v>
          </cell>
          <cell r="C553" t="str">
            <v>BOLIVIA</v>
          </cell>
          <cell r="D553">
            <v>1196.3499999999999</v>
          </cell>
          <cell r="E553">
            <v>13295.5</v>
          </cell>
        </row>
        <row r="554">
          <cell r="C554" t="str">
            <v>CHILE</v>
          </cell>
          <cell r="D554">
            <v>854.63</v>
          </cell>
          <cell r="E554">
            <v>14451.48</v>
          </cell>
        </row>
        <row r="555">
          <cell r="C555" t="str">
            <v>COLOMBIA</v>
          </cell>
          <cell r="D555">
            <v>1</v>
          </cell>
          <cell r="E555">
            <v>10.8</v>
          </cell>
        </row>
        <row r="556">
          <cell r="C556" t="str">
            <v>COSTA RICA</v>
          </cell>
          <cell r="D556">
            <v>45</v>
          </cell>
          <cell r="E556">
            <v>492</v>
          </cell>
        </row>
        <row r="557">
          <cell r="C557" t="str">
            <v>ECUADOR</v>
          </cell>
          <cell r="D557">
            <v>994.62</v>
          </cell>
          <cell r="E557">
            <v>8822.41</v>
          </cell>
        </row>
        <row r="558">
          <cell r="C558" t="str">
            <v>ESPAYA</v>
          </cell>
          <cell r="D558">
            <v>51.69</v>
          </cell>
          <cell r="E558">
            <v>1185.1199999999999</v>
          </cell>
        </row>
        <row r="559">
          <cell r="C559" t="str">
            <v>FRANCIA</v>
          </cell>
          <cell r="D559">
            <v>15.8</v>
          </cell>
          <cell r="E559">
            <v>171.63</v>
          </cell>
        </row>
        <row r="560">
          <cell r="C560" t="str">
            <v>MEXICO</v>
          </cell>
          <cell r="D560">
            <v>0.45</v>
          </cell>
          <cell r="E560">
            <v>5.0199999999999996</v>
          </cell>
        </row>
        <row r="561">
          <cell r="C561" t="str">
            <v>PAISES BAJOS</v>
          </cell>
          <cell r="D561">
            <v>126.08</v>
          </cell>
          <cell r="E561">
            <v>948.5</v>
          </cell>
        </row>
        <row r="562">
          <cell r="C562" t="str">
            <v>PANAMA</v>
          </cell>
          <cell r="D562">
            <v>1440</v>
          </cell>
          <cell r="E562">
            <v>8360.23</v>
          </cell>
        </row>
        <row r="563">
          <cell r="C563" t="str">
            <v>PUERTO RICO</v>
          </cell>
          <cell r="D563">
            <v>51.39</v>
          </cell>
          <cell r="E563">
            <v>1500</v>
          </cell>
        </row>
        <row r="564">
          <cell r="C564" t="str">
            <v>ESTADOS UNIDOS</v>
          </cell>
          <cell r="D564">
            <v>939.12</v>
          </cell>
          <cell r="E564">
            <v>2567.8000000000002</v>
          </cell>
        </row>
        <row r="565">
          <cell r="C565" t="str">
            <v>VENEZUELA</v>
          </cell>
          <cell r="D565">
            <v>20.12</v>
          </cell>
          <cell r="E565">
            <v>373.12</v>
          </cell>
        </row>
        <row r="566">
          <cell r="A566">
            <v>4821900000</v>
          </cell>
          <cell r="B566" t="str">
            <v>Demás etiquetas de todas clases, de papel o cartón</v>
          </cell>
          <cell r="C566" t="str">
            <v>BOLIVIA</v>
          </cell>
          <cell r="D566">
            <v>97.6</v>
          </cell>
          <cell r="E566">
            <v>840.84</v>
          </cell>
        </row>
        <row r="567">
          <cell r="C567" t="str">
            <v>COLOMBIA</v>
          </cell>
          <cell r="D567">
            <v>5</v>
          </cell>
          <cell r="E567">
            <v>4.2</v>
          </cell>
        </row>
        <row r="568">
          <cell r="C568" t="str">
            <v>COSTA RICA</v>
          </cell>
          <cell r="D568">
            <v>3.5</v>
          </cell>
          <cell r="E568">
            <v>30</v>
          </cell>
        </row>
        <row r="569">
          <cell r="C569" t="str">
            <v>ALEMANIA</v>
          </cell>
          <cell r="D569">
            <v>4.42</v>
          </cell>
          <cell r="E569">
            <v>105</v>
          </cell>
        </row>
        <row r="570">
          <cell r="C570" t="str">
            <v>ECUADOR</v>
          </cell>
          <cell r="D570">
            <v>530.03</v>
          </cell>
          <cell r="E570">
            <v>7645</v>
          </cell>
        </row>
        <row r="571">
          <cell r="C571" t="str">
            <v>ESPAYA</v>
          </cell>
          <cell r="D571">
            <v>2.54</v>
          </cell>
          <cell r="E571">
            <v>7.5</v>
          </cell>
        </row>
        <row r="572">
          <cell r="C572" t="str">
            <v>PUERTO RICO</v>
          </cell>
          <cell r="D572">
            <v>23.99</v>
          </cell>
          <cell r="E572">
            <v>259.45</v>
          </cell>
        </row>
        <row r="573">
          <cell r="C573" t="str">
            <v>VENEZUELA</v>
          </cell>
          <cell r="D573">
            <v>23.88</v>
          </cell>
          <cell r="E573">
            <v>480.2</v>
          </cell>
        </row>
        <row r="574">
          <cell r="A574">
            <v>4822100000</v>
          </cell>
          <cell r="B574" t="str">
            <v>Carretes, bobinas, y soportes simil. utilizados para el bobinado</v>
          </cell>
          <cell r="C574" t="str">
            <v>BOLIVIA</v>
          </cell>
          <cell r="D574">
            <v>1596</v>
          </cell>
          <cell r="E574">
            <v>2463</v>
          </cell>
        </row>
        <row r="575">
          <cell r="C575" t="str">
            <v>COLOMBIA</v>
          </cell>
          <cell r="D575">
            <v>25679.98</v>
          </cell>
          <cell r="E575">
            <v>31760</v>
          </cell>
        </row>
        <row r="576">
          <cell r="C576" t="str">
            <v>ECUADOR</v>
          </cell>
          <cell r="D576">
            <v>40736.199999999997</v>
          </cell>
          <cell r="E576">
            <v>63320.5</v>
          </cell>
        </row>
        <row r="577">
          <cell r="A577" t="str">
            <v xml:space="preserve">ELABORACIÓN  </v>
          </cell>
          <cell r="B577" t="str">
            <v>:  Instituto Nacional de Recursos Naturales - INRENA-DGFFS</v>
          </cell>
          <cell r="E577" t="str">
            <v>Continúa…</v>
          </cell>
        </row>
        <row r="578">
          <cell r="A578">
            <v>4823110000</v>
          </cell>
          <cell r="B578" t="str">
            <v>Papel autoadhesivo, en tiras o en bobinas (rollos)</v>
          </cell>
          <cell r="C578" t="str">
            <v>ZONAS FRANCAS DEL PERU</v>
          </cell>
          <cell r="D578">
            <v>199</v>
          </cell>
          <cell r="E578">
            <v>1557.52</v>
          </cell>
        </row>
        <row r="579">
          <cell r="C579" t="str">
            <v>BOLIVIA</v>
          </cell>
          <cell r="D579">
            <v>797.32</v>
          </cell>
          <cell r="E579">
            <v>3921.8</v>
          </cell>
        </row>
        <row r="580">
          <cell r="C580" t="str">
            <v>CANADA</v>
          </cell>
          <cell r="D580">
            <v>0.27</v>
          </cell>
          <cell r="E580">
            <v>2</v>
          </cell>
        </row>
        <row r="581">
          <cell r="C581" t="str">
            <v>CHILE</v>
          </cell>
          <cell r="D581">
            <v>5555.53</v>
          </cell>
          <cell r="E581">
            <v>13514.15</v>
          </cell>
        </row>
        <row r="582">
          <cell r="C582" t="str">
            <v>COLOMBIA</v>
          </cell>
          <cell r="D582">
            <v>594.49</v>
          </cell>
          <cell r="E582">
            <v>10390.19</v>
          </cell>
        </row>
        <row r="583">
          <cell r="C583" t="str">
            <v>MEXICO</v>
          </cell>
          <cell r="D583">
            <v>1.34</v>
          </cell>
          <cell r="E583">
            <v>10.73</v>
          </cell>
        </row>
        <row r="584">
          <cell r="C584" t="str">
            <v>ESTADOS UNIDOS</v>
          </cell>
          <cell r="D584">
            <v>50.65</v>
          </cell>
          <cell r="E584">
            <v>96</v>
          </cell>
        </row>
        <row r="585">
          <cell r="A585">
            <v>4823200000</v>
          </cell>
          <cell r="B585" t="str">
            <v>Papel y cartón filtro</v>
          </cell>
          <cell r="C585" t="str">
            <v>ECUADOR</v>
          </cell>
          <cell r="D585">
            <v>40.71</v>
          </cell>
          <cell r="E585">
            <v>220</v>
          </cell>
        </row>
        <row r="586">
          <cell r="A586">
            <v>4823400000</v>
          </cell>
          <cell r="B586" t="str">
            <v>Papel diagrama para aparatos registradores, en bobinas (rollos),</v>
          </cell>
          <cell r="C586" t="str">
            <v>ALEMANIA</v>
          </cell>
          <cell r="D586">
            <v>4</v>
          </cell>
          <cell r="E586">
            <v>129.5</v>
          </cell>
        </row>
        <row r="587">
          <cell r="C587" t="str">
            <v>ESTADOS UNIDOS</v>
          </cell>
          <cell r="D587">
            <v>2.8</v>
          </cell>
          <cell r="E587">
            <v>13.92</v>
          </cell>
        </row>
        <row r="588">
          <cell r="C588" t="str">
            <v>VENEZUELA</v>
          </cell>
          <cell r="D588">
            <v>1.08</v>
          </cell>
          <cell r="E588">
            <v>570.24</v>
          </cell>
        </row>
        <row r="589">
          <cell r="A589">
            <v>4823519000</v>
          </cell>
          <cell r="B589" t="str">
            <v>Demás papeles y cartones impresos, estampados o perforados</v>
          </cell>
          <cell r="C589" t="str">
            <v>ESTADOS UNIDOS</v>
          </cell>
          <cell r="D589">
            <v>39</v>
          </cell>
          <cell r="E589">
            <v>5</v>
          </cell>
        </row>
        <row r="590">
          <cell r="A590">
            <v>4823590000</v>
          </cell>
          <cell r="B590" t="str">
            <v>Demás papeles y cartones utiliz. en la escritura, impresión u otros fines gráficos</v>
          </cell>
          <cell r="C590" t="str">
            <v>BOLIVIA</v>
          </cell>
          <cell r="D590">
            <v>15832.73</v>
          </cell>
          <cell r="E590">
            <v>20901.849999999999</v>
          </cell>
        </row>
        <row r="591">
          <cell r="C591" t="str">
            <v>BRASIL</v>
          </cell>
          <cell r="D591">
            <v>290</v>
          </cell>
          <cell r="E591">
            <v>960</v>
          </cell>
        </row>
        <row r="592">
          <cell r="C592" t="str">
            <v>CHILE</v>
          </cell>
          <cell r="D592">
            <v>6.9</v>
          </cell>
          <cell r="E592">
            <v>2.25</v>
          </cell>
        </row>
        <row r="593">
          <cell r="C593" t="str">
            <v>COLOMBIA</v>
          </cell>
          <cell r="D593">
            <v>26042.6</v>
          </cell>
          <cell r="E593">
            <v>23844.47</v>
          </cell>
        </row>
        <row r="594">
          <cell r="C594" t="str">
            <v>REPUBLICA DOMINICANA</v>
          </cell>
          <cell r="D594">
            <v>2.2999999999999998</v>
          </cell>
          <cell r="E594">
            <v>0.75</v>
          </cell>
        </row>
        <row r="595">
          <cell r="C595" t="str">
            <v>ECUADOR</v>
          </cell>
          <cell r="D595">
            <v>116021.86</v>
          </cell>
          <cell r="E595">
            <v>95672.4</v>
          </cell>
        </row>
        <row r="596">
          <cell r="C596" t="str">
            <v>HONDURAS</v>
          </cell>
          <cell r="D596">
            <v>2.2999999999999998</v>
          </cell>
          <cell r="E596">
            <v>0.75</v>
          </cell>
        </row>
        <row r="597">
          <cell r="C597" t="str">
            <v>PUERTO RICO</v>
          </cell>
          <cell r="D597">
            <v>4.5999999999999996</v>
          </cell>
          <cell r="E597">
            <v>1.5</v>
          </cell>
        </row>
        <row r="598">
          <cell r="C598" t="str">
            <v>EL SALVADOR</v>
          </cell>
          <cell r="D598">
            <v>2.2999999999999998</v>
          </cell>
          <cell r="E598">
            <v>0.75</v>
          </cell>
        </row>
        <row r="599">
          <cell r="C599" t="str">
            <v>ESTADOS UNIDOS</v>
          </cell>
          <cell r="D599">
            <v>2.2999999999999998</v>
          </cell>
          <cell r="E599">
            <v>0.75</v>
          </cell>
        </row>
        <row r="600">
          <cell r="C600" t="str">
            <v>VENEZUELA</v>
          </cell>
          <cell r="D600">
            <v>4.5999999999999996</v>
          </cell>
          <cell r="E600">
            <v>1.5</v>
          </cell>
        </row>
        <row r="601">
          <cell r="A601">
            <v>4823600000</v>
          </cell>
          <cell r="B601" t="str">
            <v>Bandejas, fuentes, platos, tazas, vasos y artículos similares, de</v>
          </cell>
          <cell r="C601" t="str">
            <v>AUSTRALIA</v>
          </cell>
          <cell r="D601">
            <v>20.5</v>
          </cell>
          <cell r="E601">
            <v>250</v>
          </cell>
        </row>
        <row r="602">
          <cell r="C602" t="str">
            <v>BOLIVIA</v>
          </cell>
          <cell r="D602">
            <v>4086.37</v>
          </cell>
          <cell r="E602">
            <v>13535.39</v>
          </cell>
        </row>
        <row r="603">
          <cell r="C603" t="str">
            <v>CHILE</v>
          </cell>
          <cell r="D603">
            <v>17022.03</v>
          </cell>
          <cell r="E603">
            <v>50826.76</v>
          </cell>
        </row>
        <row r="604">
          <cell r="C604" t="str">
            <v>REPUBLICA DOMINICANA</v>
          </cell>
          <cell r="D604">
            <v>450.39</v>
          </cell>
          <cell r="E604">
            <v>1534.4</v>
          </cell>
        </row>
        <row r="605">
          <cell r="C605" t="str">
            <v>ESPAYA</v>
          </cell>
          <cell r="D605">
            <v>9.06</v>
          </cell>
          <cell r="E605">
            <v>68.2</v>
          </cell>
        </row>
        <row r="606">
          <cell r="C606" t="str">
            <v>FRANCIA</v>
          </cell>
          <cell r="D606">
            <v>6.44</v>
          </cell>
          <cell r="E606">
            <v>36.5</v>
          </cell>
        </row>
        <row r="607">
          <cell r="C607" t="str">
            <v>ITALIA</v>
          </cell>
          <cell r="D607">
            <v>4.82</v>
          </cell>
          <cell r="E607">
            <v>51.5</v>
          </cell>
        </row>
        <row r="608">
          <cell r="C608" t="str">
            <v>JAPON</v>
          </cell>
          <cell r="D608">
            <v>74.88</v>
          </cell>
          <cell r="E608">
            <v>72</v>
          </cell>
        </row>
        <row r="609">
          <cell r="C609" t="str">
            <v>ESTADOS UNIDOS</v>
          </cell>
          <cell r="D609">
            <v>685.22</v>
          </cell>
          <cell r="E609">
            <v>2439.58</v>
          </cell>
        </row>
        <row r="610">
          <cell r="A610">
            <v>4823700000</v>
          </cell>
          <cell r="B610" t="str">
            <v>Artículos moldeados o prensados, de pasta de papel</v>
          </cell>
          <cell r="C610" t="str">
            <v>ITALIA</v>
          </cell>
          <cell r="D610">
            <v>2.9</v>
          </cell>
          <cell r="E610">
            <v>2</v>
          </cell>
        </row>
        <row r="611">
          <cell r="C611" t="str">
            <v>PAISES BAJOS</v>
          </cell>
          <cell r="D611">
            <v>47.87</v>
          </cell>
          <cell r="E611">
            <v>495.6</v>
          </cell>
        </row>
        <row r="612">
          <cell r="C612" t="str">
            <v>PUERTO RICO</v>
          </cell>
          <cell r="D612">
            <v>2.6</v>
          </cell>
          <cell r="E612">
            <v>14.3</v>
          </cell>
        </row>
        <row r="613">
          <cell r="A613">
            <v>4823903000</v>
          </cell>
          <cell r="B613" t="str">
            <v>Demás papeles, cartones, guata y napa de fibras de celulosa, cort</v>
          </cell>
          <cell r="C613" t="str">
            <v>CHILE</v>
          </cell>
          <cell r="D613">
            <v>90788</v>
          </cell>
          <cell r="E613">
            <v>46669.35</v>
          </cell>
        </row>
        <row r="614">
          <cell r="C614" t="str">
            <v>COLOMBIA</v>
          </cell>
          <cell r="D614">
            <v>292.5</v>
          </cell>
          <cell r="E614">
            <v>2612.5</v>
          </cell>
        </row>
        <row r="615">
          <cell r="C615" t="str">
            <v>FRANCIA</v>
          </cell>
          <cell r="D615">
            <v>64.3</v>
          </cell>
          <cell r="E615">
            <v>474.9</v>
          </cell>
        </row>
        <row r="616">
          <cell r="C616" t="str">
            <v>MEXICO</v>
          </cell>
          <cell r="D616">
            <v>33.07</v>
          </cell>
          <cell r="E616">
            <v>265.39</v>
          </cell>
        </row>
        <row r="617">
          <cell r="C617" t="str">
            <v>VENEZUELA</v>
          </cell>
          <cell r="D617">
            <v>248</v>
          </cell>
          <cell r="E617">
            <v>756</v>
          </cell>
        </row>
        <row r="618">
          <cell r="A618" t="str">
            <v xml:space="preserve">ELABORACIÓN  </v>
          </cell>
          <cell r="B618" t="str">
            <v>:  Instituto Nacional de Recursos Naturales - INRENA-DGFFS</v>
          </cell>
          <cell r="E618" t="str">
            <v>Continúa…</v>
          </cell>
        </row>
        <row r="619">
          <cell r="A619">
            <v>4823904000</v>
          </cell>
          <cell r="B619" t="str">
            <v>Juntas o empaquetaduras, de pasta de papel, papel, cartón, guata</v>
          </cell>
          <cell r="C619" t="str">
            <v>BOLIVIA</v>
          </cell>
          <cell r="D619">
            <v>9.41</v>
          </cell>
          <cell r="E619">
            <v>182.6</v>
          </cell>
        </row>
        <row r="620">
          <cell r="C620" t="str">
            <v>CHILE</v>
          </cell>
          <cell r="D620">
            <v>23.39</v>
          </cell>
          <cell r="E620">
            <v>193.03</v>
          </cell>
        </row>
        <row r="621">
          <cell r="C621" t="str">
            <v>COLOMBIA</v>
          </cell>
          <cell r="D621">
            <v>14.52</v>
          </cell>
          <cell r="E621">
            <v>897.52</v>
          </cell>
        </row>
        <row r="622">
          <cell r="C622" t="str">
            <v>COSTA RICA</v>
          </cell>
          <cell r="D622">
            <v>27.82</v>
          </cell>
          <cell r="E622">
            <v>125.32</v>
          </cell>
        </row>
        <row r="623">
          <cell r="C623" t="str">
            <v>REPUBLICA DOMINICANA</v>
          </cell>
          <cell r="D623">
            <v>12.22</v>
          </cell>
          <cell r="E623">
            <v>68.52</v>
          </cell>
        </row>
        <row r="624">
          <cell r="C624" t="str">
            <v>ECUADOR</v>
          </cell>
          <cell r="D624">
            <v>52.75</v>
          </cell>
          <cell r="E624">
            <v>186.46</v>
          </cell>
        </row>
        <row r="625">
          <cell r="C625" t="str">
            <v>GUATEMALA</v>
          </cell>
          <cell r="D625">
            <v>50.34</v>
          </cell>
          <cell r="E625">
            <v>145.91</v>
          </cell>
        </row>
        <row r="626">
          <cell r="C626" t="str">
            <v>HONDURAS</v>
          </cell>
          <cell r="D626">
            <v>31.73</v>
          </cell>
          <cell r="E626">
            <v>27.7</v>
          </cell>
        </row>
        <row r="627">
          <cell r="C627" t="str">
            <v>MEXICO</v>
          </cell>
          <cell r="D627">
            <v>12.33</v>
          </cell>
          <cell r="E627">
            <v>36.82</v>
          </cell>
        </row>
        <row r="628">
          <cell r="C628" t="str">
            <v>PUERTO RICO</v>
          </cell>
          <cell r="D628">
            <v>292.39999999999998</v>
          </cell>
          <cell r="E628">
            <v>1072.19</v>
          </cell>
        </row>
        <row r="629">
          <cell r="C629" t="str">
            <v>EL SALVADOR</v>
          </cell>
          <cell r="D629">
            <v>29.95</v>
          </cell>
          <cell r="E629">
            <v>153.5</v>
          </cell>
        </row>
        <row r="630">
          <cell r="C630" t="str">
            <v>ESTADOS UNIDOS</v>
          </cell>
          <cell r="D630">
            <v>615.84</v>
          </cell>
          <cell r="E630">
            <v>642.71</v>
          </cell>
        </row>
        <row r="631">
          <cell r="A631">
            <v>4823906000</v>
          </cell>
          <cell r="B631" t="str">
            <v>Patrones, modelos y plantillas, de papel, cartón, guata de celulo</v>
          </cell>
          <cell r="C631" t="str">
            <v>ESTADOS UNIDOS</v>
          </cell>
          <cell r="D631">
            <v>0.03</v>
          </cell>
          <cell r="E631">
            <v>1</v>
          </cell>
        </row>
        <row r="632">
          <cell r="A632">
            <v>4823909900</v>
          </cell>
          <cell r="B632" t="str">
            <v>Demás papeles, cartones, cortados en formato; y demás artic. De</v>
          </cell>
          <cell r="C632" t="str">
            <v>ARUBA</v>
          </cell>
          <cell r="D632">
            <v>36.31</v>
          </cell>
          <cell r="E632">
            <v>54</v>
          </cell>
        </row>
        <row r="633">
          <cell r="C633" t="str">
            <v>BOLIVIA</v>
          </cell>
          <cell r="D633">
            <v>320.62</v>
          </cell>
          <cell r="E633">
            <v>668.97</v>
          </cell>
        </row>
        <row r="634">
          <cell r="C634" t="str">
            <v>CHILE</v>
          </cell>
          <cell r="D634">
            <v>10945.52</v>
          </cell>
          <cell r="E634">
            <v>8297.14</v>
          </cell>
        </row>
        <row r="635">
          <cell r="C635" t="str">
            <v>COLOMBIA</v>
          </cell>
          <cell r="D635">
            <v>20450.580000000002</v>
          </cell>
          <cell r="E635">
            <v>52521.36</v>
          </cell>
        </row>
        <row r="636">
          <cell r="C636" t="str">
            <v>ALEMANIA</v>
          </cell>
          <cell r="D636">
            <v>1</v>
          </cell>
          <cell r="E636">
            <v>25</v>
          </cell>
        </row>
        <row r="637">
          <cell r="C637" t="str">
            <v>REPUBLICA DOMINICANA</v>
          </cell>
          <cell r="D637">
            <v>8.93</v>
          </cell>
          <cell r="E637">
            <v>70</v>
          </cell>
        </row>
        <row r="638">
          <cell r="C638" t="str">
            <v>ECUADOR</v>
          </cell>
          <cell r="D638">
            <v>2601.83</v>
          </cell>
          <cell r="E638">
            <v>17556.099999999999</v>
          </cell>
        </row>
        <row r="639">
          <cell r="C639" t="str">
            <v>ITALIA</v>
          </cell>
          <cell r="D639">
            <v>9.09</v>
          </cell>
          <cell r="E639">
            <v>55</v>
          </cell>
        </row>
        <row r="640">
          <cell r="C640" t="str">
            <v>MEXICO</v>
          </cell>
          <cell r="D640">
            <v>14.18</v>
          </cell>
          <cell r="E640">
            <v>390</v>
          </cell>
        </row>
        <row r="641">
          <cell r="C641" t="str">
            <v>ESTADOS UNIDOS</v>
          </cell>
          <cell r="D641">
            <v>13.84</v>
          </cell>
          <cell r="E641">
            <v>56.83</v>
          </cell>
        </row>
        <row r="642">
          <cell r="C642" t="str">
            <v>URUGUAY</v>
          </cell>
          <cell r="D642">
            <v>4.4800000000000004</v>
          </cell>
          <cell r="E642">
            <v>130</v>
          </cell>
        </row>
        <row r="643">
          <cell r="C643" t="str">
            <v>VENEZUELA</v>
          </cell>
          <cell r="D643">
            <v>2576.17</v>
          </cell>
          <cell r="E643">
            <v>4284</v>
          </cell>
        </row>
        <row r="644">
          <cell r="B644" t="str">
            <v/>
          </cell>
          <cell r="D644">
            <v>29898264.720000025</v>
          </cell>
          <cell r="E644">
            <v>23318711.879999995</v>
          </cell>
        </row>
        <row r="645">
          <cell r="B645" t="str">
            <v/>
          </cell>
        </row>
        <row r="646">
          <cell r="A646">
            <v>9401610000</v>
          </cell>
          <cell r="B646" t="str">
            <v>Asientos con relleno y armazón de madera</v>
          </cell>
          <cell r="C646" t="str">
            <v>ANTILLAS HOLANDESAS</v>
          </cell>
          <cell r="D646">
            <v>22384</v>
          </cell>
          <cell r="E646">
            <v>82914</v>
          </cell>
        </row>
        <row r="647">
          <cell r="C647" t="str">
            <v>CHILE</v>
          </cell>
          <cell r="D647">
            <v>1887.17</v>
          </cell>
          <cell r="E647">
            <v>340.2</v>
          </cell>
        </row>
        <row r="648">
          <cell r="C648" t="str">
            <v>COLOMBIA</v>
          </cell>
          <cell r="D648">
            <v>23.36</v>
          </cell>
          <cell r="E648">
            <v>120</v>
          </cell>
        </row>
        <row r="649">
          <cell r="C649" t="str">
            <v>ALEMANIA</v>
          </cell>
          <cell r="D649">
            <v>5</v>
          </cell>
          <cell r="E649">
            <v>170</v>
          </cell>
        </row>
        <row r="650">
          <cell r="C650" t="str">
            <v>REPUBLICA DOMINICANA</v>
          </cell>
          <cell r="D650">
            <v>68.62</v>
          </cell>
          <cell r="E650">
            <v>190</v>
          </cell>
        </row>
        <row r="651">
          <cell r="C651" t="str">
            <v>ECUADOR</v>
          </cell>
          <cell r="D651">
            <v>4.8899999999999997</v>
          </cell>
          <cell r="E651">
            <v>24.8</v>
          </cell>
        </row>
        <row r="652">
          <cell r="C652" t="str">
            <v>ESPAYA</v>
          </cell>
          <cell r="D652">
            <v>476.34</v>
          </cell>
          <cell r="E652">
            <v>735</v>
          </cell>
        </row>
        <row r="653">
          <cell r="C653" t="str">
            <v>REINO UNIDO</v>
          </cell>
          <cell r="D653">
            <v>2465.9299999999998</v>
          </cell>
          <cell r="E653">
            <v>6780</v>
          </cell>
        </row>
        <row r="654">
          <cell r="C654" t="str">
            <v>MEXICO</v>
          </cell>
          <cell r="D654">
            <v>28.38</v>
          </cell>
          <cell r="E654">
            <v>139.80000000000001</v>
          </cell>
        </row>
        <row r="655">
          <cell r="C655" t="str">
            <v>NICARAGUA</v>
          </cell>
          <cell r="D655">
            <v>669.6</v>
          </cell>
          <cell r="E655">
            <v>2778</v>
          </cell>
        </row>
        <row r="656">
          <cell r="A656" t="str">
            <v xml:space="preserve">ELABORACIÓN  </v>
          </cell>
          <cell r="B656" t="str">
            <v>:  Instituto Nacional de Recursos Naturales - INRENA-DGFFS</v>
          </cell>
          <cell r="E656" t="str">
            <v>Continúa…</v>
          </cell>
        </row>
        <row r="657">
          <cell r="C657" t="str">
            <v>PUERTO RICO</v>
          </cell>
          <cell r="D657">
            <v>4331.6000000000004</v>
          </cell>
          <cell r="E657">
            <v>9501.77</v>
          </cell>
        </row>
        <row r="658">
          <cell r="C658" t="str">
            <v>ESTADOS UNIDOS</v>
          </cell>
          <cell r="D658">
            <v>14707.73</v>
          </cell>
          <cell r="E658">
            <v>118642.49</v>
          </cell>
        </row>
        <row r="659">
          <cell r="C659" t="str">
            <v>VENEZUELA</v>
          </cell>
          <cell r="D659">
            <v>229.02</v>
          </cell>
          <cell r="E659">
            <v>1181.46</v>
          </cell>
        </row>
        <row r="660">
          <cell r="A660">
            <v>9401690000</v>
          </cell>
          <cell r="B660" t="str">
            <v>Los demás asientos con armazón de madera</v>
          </cell>
          <cell r="C660" t="str">
            <v>AUSTRALIA</v>
          </cell>
          <cell r="D660">
            <v>0</v>
          </cell>
          <cell r="E660">
            <v>0</v>
          </cell>
        </row>
        <row r="661">
          <cell r="C661" t="str">
            <v>CANADA</v>
          </cell>
          <cell r="D661">
            <v>86.45</v>
          </cell>
          <cell r="E661">
            <v>213.25</v>
          </cell>
        </row>
        <row r="662">
          <cell r="C662" t="str">
            <v>CHILE</v>
          </cell>
          <cell r="D662">
            <v>900</v>
          </cell>
          <cell r="E662">
            <v>4949</v>
          </cell>
        </row>
        <row r="663">
          <cell r="C663" t="str">
            <v>COSTA RICA</v>
          </cell>
          <cell r="D663">
            <v>180.9</v>
          </cell>
          <cell r="E663">
            <v>628</v>
          </cell>
        </row>
        <row r="664">
          <cell r="C664" t="str">
            <v>SUIZA</v>
          </cell>
          <cell r="D664">
            <v>12.66</v>
          </cell>
          <cell r="E664">
            <v>63.99</v>
          </cell>
        </row>
        <row r="665">
          <cell r="C665" t="str">
            <v>ALEMANIA</v>
          </cell>
          <cell r="D665">
            <v>56.7</v>
          </cell>
          <cell r="E665">
            <v>1756.82</v>
          </cell>
        </row>
        <row r="666">
          <cell r="C666" t="str">
            <v>REPUBLICA DOMINICANA</v>
          </cell>
          <cell r="D666">
            <v>182.89</v>
          </cell>
          <cell r="E666">
            <v>375</v>
          </cell>
        </row>
        <row r="667">
          <cell r="C667" t="str">
            <v>ECUADOR</v>
          </cell>
          <cell r="D667">
            <v>266.31</v>
          </cell>
          <cell r="E667">
            <v>2421</v>
          </cell>
        </row>
        <row r="668">
          <cell r="C668" t="str">
            <v>ESPAYA</v>
          </cell>
          <cell r="D668">
            <v>12348.48</v>
          </cell>
          <cell r="E668">
            <v>22354.54</v>
          </cell>
        </row>
        <row r="669">
          <cell r="C669" t="str">
            <v>FRANCIA</v>
          </cell>
          <cell r="D669">
            <v>1617.94</v>
          </cell>
          <cell r="E669">
            <v>8790.56</v>
          </cell>
        </row>
        <row r="670">
          <cell r="C670" t="str">
            <v>REINO UNIDO</v>
          </cell>
          <cell r="D670">
            <v>78</v>
          </cell>
          <cell r="E670">
            <v>426.8</v>
          </cell>
        </row>
        <row r="671">
          <cell r="C671" t="str">
            <v>GUAYANA FRANCESA</v>
          </cell>
          <cell r="D671">
            <v>19.559999999999999</v>
          </cell>
          <cell r="E671">
            <v>225</v>
          </cell>
        </row>
        <row r="672">
          <cell r="C672" t="str">
            <v>GRECIA</v>
          </cell>
          <cell r="D672">
            <v>43.29</v>
          </cell>
          <cell r="E672">
            <v>320</v>
          </cell>
        </row>
        <row r="673">
          <cell r="C673" t="str">
            <v>GUATEMALA</v>
          </cell>
          <cell r="D673">
            <v>10.09</v>
          </cell>
          <cell r="E673">
            <v>24</v>
          </cell>
        </row>
        <row r="674">
          <cell r="C674" t="str">
            <v>HAITI</v>
          </cell>
          <cell r="D674">
            <v>25.83</v>
          </cell>
          <cell r="E674">
            <v>520</v>
          </cell>
        </row>
        <row r="675">
          <cell r="C675" t="str">
            <v>ITALIA</v>
          </cell>
          <cell r="D675">
            <v>16129.99</v>
          </cell>
          <cell r="E675">
            <v>140685.31</v>
          </cell>
        </row>
        <row r="676">
          <cell r="C676" t="str">
            <v>JAPON</v>
          </cell>
          <cell r="D676">
            <v>409.23</v>
          </cell>
          <cell r="E676">
            <v>3634.9</v>
          </cell>
        </row>
        <row r="677">
          <cell r="C677" t="str">
            <v>COREA (SUR), REPUBLICA DE</v>
          </cell>
          <cell r="D677">
            <v>0.36</v>
          </cell>
          <cell r="E677">
            <v>1.65</v>
          </cell>
        </row>
        <row r="678">
          <cell r="C678" t="str">
            <v>MEXICO</v>
          </cell>
          <cell r="D678">
            <v>4.1399999999999997</v>
          </cell>
          <cell r="E678">
            <v>28</v>
          </cell>
        </row>
        <row r="679">
          <cell r="C679" t="str">
            <v>PANAMA</v>
          </cell>
          <cell r="D679">
            <v>59.14</v>
          </cell>
          <cell r="E679">
            <v>265</v>
          </cell>
        </row>
        <row r="680">
          <cell r="C680" t="str">
            <v>PUERTO RICO</v>
          </cell>
          <cell r="D680">
            <v>1750.32</v>
          </cell>
          <cell r="E680">
            <v>15957.98</v>
          </cell>
        </row>
        <row r="681">
          <cell r="C681" t="str">
            <v>ESTADOS UNIDOS</v>
          </cell>
          <cell r="D681">
            <v>82724.73</v>
          </cell>
          <cell r="E681">
            <v>557951.18000000005</v>
          </cell>
        </row>
        <row r="682">
          <cell r="C682" t="str">
            <v>VENEZUELA</v>
          </cell>
          <cell r="D682">
            <v>32.35</v>
          </cell>
          <cell r="E682">
            <v>368</v>
          </cell>
        </row>
        <row r="683">
          <cell r="A683">
            <v>9403300000</v>
          </cell>
          <cell r="B683" t="str">
            <v>Muebles de madera del tipo de los utilizados en oficinas</v>
          </cell>
          <cell r="C683" t="str">
            <v>ANTILLAS HOLANDESAS</v>
          </cell>
          <cell r="D683">
            <v>6169.57</v>
          </cell>
          <cell r="E683">
            <v>21616</v>
          </cell>
        </row>
        <row r="684">
          <cell r="C684" t="str">
            <v>ARGENTINA</v>
          </cell>
          <cell r="D684">
            <v>2.76</v>
          </cell>
          <cell r="E684">
            <v>121.78</v>
          </cell>
        </row>
        <row r="685">
          <cell r="C685" t="str">
            <v>CANADA</v>
          </cell>
          <cell r="D685">
            <v>5.08</v>
          </cell>
          <cell r="E685">
            <v>27.4</v>
          </cell>
        </row>
        <row r="686">
          <cell r="C686" t="str">
            <v>CHILE</v>
          </cell>
          <cell r="D686">
            <v>3034.08</v>
          </cell>
          <cell r="E686">
            <v>558.65</v>
          </cell>
        </row>
        <row r="687">
          <cell r="C687" t="str">
            <v>ALEMANIA</v>
          </cell>
          <cell r="D687">
            <v>188.96</v>
          </cell>
          <cell r="E687">
            <v>1430</v>
          </cell>
        </row>
        <row r="688">
          <cell r="C688" t="str">
            <v>ECUADOR</v>
          </cell>
          <cell r="D688">
            <v>523</v>
          </cell>
          <cell r="E688">
            <v>2652.58</v>
          </cell>
        </row>
        <row r="689">
          <cell r="C689" t="str">
            <v>ESPAYA</v>
          </cell>
          <cell r="D689">
            <v>1087.6199999999999</v>
          </cell>
          <cell r="E689">
            <v>3131</v>
          </cell>
        </row>
        <row r="690">
          <cell r="C690" t="str">
            <v>FRANCIA</v>
          </cell>
          <cell r="D690">
            <v>574.01</v>
          </cell>
          <cell r="E690">
            <v>2861</v>
          </cell>
        </row>
        <row r="691">
          <cell r="C691" t="str">
            <v>REINO UNIDO</v>
          </cell>
          <cell r="D691">
            <v>772.82</v>
          </cell>
          <cell r="E691">
            <v>2940</v>
          </cell>
        </row>
        <row r="692">
          <cell r="C692" t="str">
            <v>ITALIA</v>
          </cell>
          <cell r="D692">
            <v>742.4</v>
          </cell>
          <cell r="E692">
            <v>6394</v>
          </cell>
        </row>
        <row r="693">
          <cell r="C693" t="str">
            <v>JAPON</v>
          </cell>
          <cell r="D693">
            <v>367.28</v>
          </cell>
          <cell r="E693">
            <v>2520</v>
          </cell>
        </row>
        <row r="694">
          <cell r="A694" t="str">
            <v xml:space="preserve">ELABORACIÓN  </v>
          </cell>
          <cell r="B694" t="str">
            <v>:  Instituto Nacional de Recursos Naturales - INRENA-DGFFS</v>
          </cell>
          <cell r="E694" t="str">
            <v>Continúa…</v>
          </cell>
        </row>
        <row r="695">
          <cell r="C695" t="str">
            <v>PUERTO RICO</v>
          </cell>
          <cell r="D695">
            <v>246.28</v>
          </cell>
          <cell r="E695">
            <v>2060</v>
          </cell>
        </row>
        <row r="696">
          <cell r="C696" t="str">
            <v>ARABIA SAUDITA</v>
          </cell>
          <cell r="D696">
            <v>204.51</v>
          </cell>
          <cell r="E696">
            <v>1498.5</v>
          </cell>
        </row>
        <row r="697">
          <cell r="C697" t="str">
            <v>ESTADOS UNIDOS</v>
          </cell>
          <cell r="D697">
            <v>46291.17</v>
          </cell>
          <cell r="E697">
            <v>321890.87</v>
          </cell>
        </row>
        <row r="698">
          <cell r="C698" t="str">
            <v>VENEZUELA</v>
          </cell>
          <cell r="D698">
            <v>32.950000000000003</v>
          </cell>
          <cell r="E698">
            <v>170</v>
          </cell>
        </row>
        <row r="699">
          <cell r="C699" t="str">
            <v>SUDAFRICA, REPUBLICA DE</v>
          </cell>
          <cell r="D699">
            <v>23</v>
          </cell>
          <cell r="E699">
            <v>5</v>
          </cell>
        </row>
        <row r="700">
          <cell r="A700">
            <v>9403400000</v>
          </cell>
          <cell r="B700" t="str">
            <v>Muebles de madera del tipo de los utilizados en cocinas</v>
          </cell>
          <cell r="C700" t="str">
            <v>ALEMANIA</v>
          </cell>
          <cell r="D700">
            <v>14.71</v>
          </cell>
          <cell r="E700">
            <v>238</v>
          </cell>
        </row>
        <row r="701">
          <cell r="C701" t="str">
            <v>REPUBLICA DOMINICANA</v>
          </cell>
          <cell r="D701">
            <v>16.7</v>
          </cell>
          <cell r="E701">
            <v>100</v>
          </cell>
        </row>
        <row r="702">
          <cell r="C702" t="str">
            <v>ESPAYA</v>
          </cell>
          <cell r="D702">
            <v>106.62</v>
          </cell>
          <cell r="E702">
            <v>622</v>
          </cell>
        </row>
        <row r="703">
          <cell r="C703" t="str">
            <v>FRANCIA</v>
          </cell>
          <cell r="D703">
            <v>940.26</v>
          </cell>
          <cell r="E703">
            <v>4705</v>
          </cell>
        </row>
        <row r="704">
          <cell r="C704" t="str">
            <v>ITALIA</v>
          </cell>
          <cell r="D704">
            <v>47.93</v>
          </cell>
          <cell r="E704">
            <v>290</v>
          </cell>
        </row>
        <row r="705">
          <cell r="C705" t="str">
            <v>JAPON</v>
          </cell>
          <cell r="D705">
            <v>2195.3200000000002</v>
          </cell>
          <cell r="E705">
            <v>7382.33</v>
          </cell>
        </row>
        <row r="706">
          <cell r="C706" t="str">
            <v>PUERTO RICO</v>
          </cell>
          <cell r="D706">
            <v>10.4</v>
          </cell>
          <cell r="E706">
            <v>130</v>
          </cell>
        </row>
        <row r="707">
          <cell r="C707" t="str">
            <v>ESTADOS UNIDOS</v>
          </cell>
          <cell r="D707">
            <v>8143.02</v>
          </cell>
          <cell r="E707">
            <v>35223.01</v>
          </cell>
        </row>
        <row r="708">
          <cell r="A708">
            <v>9403500000</v>
          </cell>
          <cell r="B708" t="str">
            <v>Muebles de madera del tipo de los utilizados en dormitorios</v>
          </cell>
          <cell r="C708" t="str">
            <v>ANTILLAS HOLANDESAS</v>
          </cell>
          <cell r="D708">
            <v>19049.47</v>
          </cell>
          <cell r="E708">
            <v>65439</v>
          </cell>
        </row>
        <row r="709">
          <cell r="C709" t="str">
            <v>ARGENTINA</v>
          </cell>
          <cell r="D709">
            <v>69.569999999999993</v>
          </cell>
          <cell r="E709">
            <v>80</v>
          </cell>
        </row>
        <row r="710">
          <cell r="C710" t="str">
            <v>BRASIL</v>
          </cell>
          <cell r="D710">
            <v>15</v>
          </cell>
          <cell r="E710">
            <v>1</v>
          </cell>
        </row>
        <row r="711">
          <cell r="C711" t="str">
            <v>CANADA</v>
          </cell>
          <cell r="D711">
            <v>66.08</v>
          </cell>
          <cell r="E711">
            <v>167.8</v>
          </cell>
        </row>
        <row r="712">
          <cell r="C712" t="str">
            <v>CHILE</v>
          </cell>
          <cell r="D712">
            <v>13153.43</v>
          </cell>
          <cell r="E712">
            <v>5143.59</v>
          </cell>
        </row>
        <row r="713">
          <cell r="C713" t="str">
            <v>COLOMBIA</v>
          </cell>
          <cell r="D713">
            <v>16.239999999999998</v>
          </cell>
          <cell r="E713">
            <v>83.4</v>
          </cell>
        </row>
        <row r="714">
          <cell r="C714" t="str">
            <v>COSTA RICA</v>
          </cell>
          <cell r="D714">
            <v>94.77</v>
          </cell>
          <cell r="E714">
            <v>329</v>
          </cell>
        </row>
        <row r="715">
          <cell r="C715" t="str">
            <v>ALEMANIA</v>
          </cell>
          <cell r="D715">
            <v>641.58000000000004</v>
          </cell>
          <cell r="E715">
            <v>5981</v>
          </cell>
        </row>
        <row r="716">
          <cell r="C716" t="str">
            <v>REPUBLICA DOMINICANA</v>
          </cell>
          <cell r="D716">
            <v>957.67</v>
          </cell>
          <cell r="E716">
            <v>2425</v>
          </cell>
        </row>
        <row r="717">
          <cell r="C717" t="str">
            <v>ECUADOR</v>
          </cell>
          <cell r="D717">
            <v>4200</v>
          </cell>
          <cell r="E717">
            <v>15705.3</v>
          </cell>
        </row>
        <row r="718">
          <cell r="C718" t="str">
            <v>ESPAYA</v>
          </cell>
          <cell r="D718">
            <v>9577.35</v>
          </cell>
          <cell r="E718">
            <v>13831</v>
          </cell>
        </row>
        <row r="719">
          <cell r="C719" t="str">
            <v>FRANCIA</v>
          </cell>
          <cell r="D719">
            <v>14244.47</v>
          </cell>
          <cell r="E719">
            <v>62270.76</v>
          </cell>
        </row>
        <row r="720">
          <cell r="C720" t="str">
            <v>REINO UNIDO</v>
          </cell>
          <cell r="D720">
            <v>2827.02</v>
          </cell>
          <cell r="E720">
            <v>13999.4</v>
          </cell>
        </row>
        <row r="721">
          <cell r="C721" t="str">
            <v>ITALIA</v>
          </cell>
          <cell r="D721">
            <v>20932.919999999998</v>
          </cell>
          <cell r="E721">
            <v>177063.4</v>
          </cell>
        </row>
        <row r="722">
          <cell r="C722" t="str">
            <v>JAPON</v>
          </cell>
          <cell r="D722">
            <v>5775.16</v>
          </cell>
          <cell r="E722">
            <v>20595.12</v>
          </cell>
        </row>
        <row r="723">
          <cell r="C723" t="str">
            <v>MALTA</v>
          </cell>
          <cell r="D723">
            <v>226.31</v>
          </cell>
          <cell r="E723">
            <v>1620</v>
          </cell>
        </row>
        <row r="724">
          <cell r="C724" t="str">
            <v>MEXICO</v>
          </cell>
          <cell r="D724">
            <v>83.67</v>
          </cell>
          <cell r="E724">
            <v>607</v>
          </cell>
        </row>
        <row r="725">
          <cell r="C725" t="str">
            <v>NICARAGUA</v>
          </cell>
          <cell r="D725">
            <v>758.3</v>
          </cell>
          <cell r="E725">
            <v>3146</v>
          </cell>
        </row>
        <row r="726">
          <cell r="C726" t="str">
            <v>PANAMA</v>
          </cell>
          <cell r="D726">
            <v>339.22</v>
          </cell>
          <cell r="E726">
            <v>1520</v>
          </cell>
        </row>
        <row r="727">
          <cell r="C727" t="str">
            <v>PUERTO RICO</v>
          </cell>
          <cell r="D727">
            <v>2033.45</v>
          </cell>
          <cell r="E727">
            <v>10168.27</v>
          </cell>
        </row>
        <row r="728">
          <cell r="C728" t="str">
            <v>ARABIA SAUDITA</v>
          </cell>
          <cell r="D728">
            <v>417.85</v>
          </cell>
          <cell r="E728">
            <v>2928</v>
          </cell>
        </row>
        <row r="729">
          <cell r="C729" t="str">
            <v>ESTADOS UNIDOS</v>
          </cell>
          <cell r="D729">
            <v>301146.51</v>
          </cell>
          <cell r="E729">
            <v>1626356.47</v>
          </cell>
        </row>
        <row r="730">
          <cell r="C730" t="str">
            <v>VENEZUELA</v>
          </cell>
          <cell r="D730">
            <v>200.65</v>
          </cell>
          <cell r="E730">
            <v>1344</v>
          </cell>
        </row>
        <row r="731">
          <cell r="A731" t="str">
            <v xml:space="preserve">ELABORACIÓN  </v>
          </cell>
          <cell r="B731" t="str">
            <v>:  Instituto Nacional de Recursos Naturales - INRENA-DGFFS</v>
          </cell>
          <cell r="E731" t="str">
            <v>Continúa…</v>
          </cell>
        </row>
        <row r="732">
          <cell r="A732">
            <v>9403600000</v>
          </cell>
          <cell r="B732" t="str">
            <v>Los demás muebles de madera</v>
          </cell>
          <cell r="C732" t="str">
            <v>ANTILLAS HOLANDESAS</v>
          </cell>
          <cell r="D732">
            <v>9149.52</v>
          </cell>
          <cell r="E732">
            <v>33880</v>
          </cell>
        </row>
        <row r="733">
          <cell r="C733" t="str">
            <v>ARGENTINA</v>
          </cell>
          <cell r="D733">
            <v>44.12</v>
          </cell>
          <cell r="E733">
            <v>208</v>
          </cell>
        </row>
        <row r="734">
          <cell r="C734" t="str">
            <v>AUSTRIA</v>
          </cell>
          <cell r="D734">
            <v>25.96</v>
          </cell>
          <cell r="E734">
            <v>195</v>
          </cell>
        </row>
        <row r="735">
          <cell r="C735" t="str">
            <v>AUSTRALIA</v>
          </cell>
          <cell r="D735">
            <v>2101.9299999999998</v>
          </cell>
          <cell r="E735">
            <v>11557.36</v>
          </cell>
        </row>
        <row r="736">
          <cell r="C736" t="str">
            <v>ARUBA</v>
          </cell>
          <cell r="D736">
            <v>362.33</v>
          </cell>
          <cell r="E736">
            <v>685</v>
          </cell>
        </row>
        <row r="737">
          <cell r="C737" t="str">
            <v>BARBADOS</v>
          </cell>
          <cell r="D737">
            <v>4.6100000000000003</v>
          </cell>
          <cell r="E737">
            <v>20</v>
          </cell>
        </row>
        <row r="738">
          <cell r="C738" t="str">
            <v>BOLIVIA</v>
          </cell>
          <cell r="D738">
            <v>1267</v>
          </cell>
          <cell r="E738">
            <v>8640</v>
          </cell>
        </row>
        <row r="739">
          <cell r="C739" t="str">
            <v>BRASIL</v>
          </cell>
          <cell r="D739">
            <v>60</v>
          </cell>
          <cell r="E739">
            <v>4</v>
          </cell>
        </row>
        <row r="740">
          <cell r="C740" t="str">
            <v>CANADA</v>
          </cell>
          <cell r="D740">
            <v>591.61</v>
          </cell>
          <cell r="E740">
            <v>4573.75</v>
          </cell>
        </row>
        <row r="741">
          <cell r="C741" t="str">
            <v>CHILE</v>
          </cell>
          <cell r="D741">
            <v>3613.89</v>
          </cell>
          <cell r="E741">
            <v>5393.82</v>
          </cell>
        </row>
        <row r="742">
          <cell r="C742" t="str">
            <v>COLOMBIA</v>
          </cell>
          <cell r="D742">
            <v>236.77</v>
          </cell>
          <cell r="E742">
            <v>1772</v>
          </cell>
        </row>
        <row r="743">
          <cell r="C743" t="str">
            <v>COSTA RICA</v>
          </cell>
          <cell r="D743">
            <v>553.35</v>
          </cell>
          <cell r="E743">
            <v>1921</v>
          </cell>
        </row>
        <row r="744">
          <cell r="C744" t="str">
            <v>SUIZA</v>
          </cell>
          <cell r="D744">
            <v>3.33</v>
          </cell>
          <cell r="E744">
            <v>23.72</v>
          </cell>
        </row>
        <row r="745">
          <cell r="C745" t="str">
            <v>ALEMANIA</v>
          </cell>
          <cell r="D745">
            <v>1875.68</v>
          </cell>
          <cell r="E745">
            <v>22980.080000000002</v>
          </cell>
        </row>
        <row r="746">
          <cell r="C746" t="str">
            <v>REPUBLICA DOMINICANA</v>
          </cell>
          <cell r="D746">
            <v>3018.56</v>
          </cell>
          <cell r="E746">
            <v>7804</v>
          </cell>
        </row>
        <row r="747">
          <cell r="C747" t="str">
            <v>ECUADOR</v>
          </cell>
          <cell r="D747">
            <v>798.72</v>
          </cell>
          <cell r="E747">
            <v>7261.15</v>
          </cell>
        </row>
        <row r="748">
          <cell r="C748" t="str">
            <v>ESPAYA</v>
          </cell>
          <cell r="D748">
            <v>15624.55</v>
          </cell>
          <cell r="E748">
            <v>37448.28</v>
          </cell>
        </row>
        <row r="749">
          <cell r="C749" t="str">
            <v>FRANCIA</v>
          </cell>
          <cell r="D749">
            <v>16526.03</v>
          </cell>
          <cell r="E749">
            <v>87878.92</v>
          </cell>
        </row>
        <row r="750">
          <cell r="C750" t="str">
            <v>REINO UNIDO</v>
          </cell>
          <cell r="D750">
            <v>8562.5400000000009</v>
          </cell>
          <cell r="E750">
            <v>33674.400000000001</v>
          </cell>
        </row>
        <row r="751">
          <cell r="C751" t="str">
            <v>GUAYANA FRANCESA</v>
          </cell>
          <cell r="D751">
            <v>2.93</v>
          </cell>
          <cell r="E751">
            <v>72.8</v>
          </cell>
        </row>
        <row r="752">
          <cell r="C752" t="str">
            <v>GRECIA</v>
          </cell>
          <cell r="D752">
            <v>206.42</v>
          </cell>
          <cell r="E752">
            <v>1526</v>
          </cell>
        </row>
        <row r="753">
          <cell r="C753" t="str">
            <v>GUATEMALA</v>
          </cell>
          <cell r="D753">
            <v>136.99</v>
          </cell>
          <cell r="E753">
            <v>461</v>
          </cell>
        </row>
        <row r="754">
          <cell r="C754" t="str">
            <v>HAITI</v>
          </cell>
          <cell r="D754">
            <v>222.52</v>
          </cell>
          <cell r="E754">
            <v>4480</v>
          </cell>
        </row>
        <row r="755">
          <cell r="C755" t="str">
            <v>ISRAEL</v>
          </cell>
          <cell r="D755">
            <v>34.090000000000003</v>
          </cell>
          <cell r="E755">
            <v>55</v>
          </cell>
        </row>
        <row r="756">
          <cell r="C756" t="str">
            <v>ITALIA</v>
          </cell>
          <cell r="D756">
            <v>37477.769999999997</v>
          </cell>
          <cell r="E756">
            <v>293222.26</v>
          </cell>
        </row>
        <row r="757">
          <cell r="C757" t="str">
            <v>JAPON</v>
          </cell>
          <cell r="D757">
            <v>5110.6899999999996</v>
          </cell>
          <cell r="E757">
            <v>28129.45</v>
          </cell>
        </row>
        <row r="758">
          <cell r="C758" t="str">
            <v>MALTA</v>
          </cell>
          <cell r="D758">
            <v>94.99</v>
          </cell>
          <cell r="E758">
            <v>680</v>
          </cell>
        </row>
        <row r="759">
          <cell r="C759" t="str">
            <v>MEXICO</v>
          </cell>
          <cell r="D759">
            <v>1144.45</v>
          </cell>
          <cell r="E759">
            <v>14516.58</v>
          </cell>
        </row>
        <row r="760">
          <cell r="C760" t="str">
            <v>NICARAGUA</v>
          </cell>
          <cell r="D760">
            <v>988</v>
          </cell>
          <cell r="E760">
            <v>4099</v>
          </cell>
        </row>
        <row r="761">
          <cell r="C761" t="str">
            <v>PAISES BAJOS</v>
          </cell>
          <cell r="D761">
            <v>40</v>
          </cell>
          <cell r="E761">
            <v>110</v>
          </cell>
        </row>
        <row r="762">
          <cell r="C762" t="str">
            <v>PANAMA</v>
          </cell>
          <cell r="D762">
            <v>742.69</v>
          </cell>
          <cell r="E762">
            <v>3752.5</v>
          </cell>
        </row>
        <row r="763">
          <cell r="C763" t="str">
            <v>PUERTO RICO</v>
          </cell>
          <cell r="D763">
            <v>8421.7000000000007</v>
          </cell>
          <cell r="E763">
            <v>30947.98</v>
          </cell>
        </row>
        <row r="764">
          <cell r="C764" t="str">
            <v>ARABIA SAUDITA</v>
          </cell>
          <cell r="D764">
            <v>378.61</v>
          </cell>
          <cell r="E764">
            <v>2225.6999999999998</v>
          </cell>
        </row>
        <row r="765">
          <cell r="C765" t="str">
            <v>ESTADOS UNIDOS</v>
          </cell>
          <cell r="D765">
            <v>655893.35</v>
          </cell>
          <cell r="E765">
            <v>4433575.0599999996</v>
          </cell>
        </row>
        <row r="766">
          <cell r="C766" t="str">
            <v>VENEZUELA</v>
          </cell>
          <cell r="D766">
            <v>1378.56</v>
          </cell>
          <cell r="E766">
            <v>7808.01</v>
          </cell>
        </row>
        <row r="767">
          <cell r="C767" t="str">
            <v>SUDAFRICA, REPUBLICA DE</v>
          </cell>
          <cell r="D767">
            <v>1.68</v>
          </cell>
          <cell r="E767">
            <v>10</v>
          </cell>
        </row>
        <row r="768">
          <cell r="A768" t="str">
            <v xml:space="preserve">ELABORACIÓN  </v>
          </cell>
          <cell r="B768" t="str">
            <v>:  Instituto Nacional de Recursos Naturales - INRENA-DGFFS</v>
          </cell>
          <cell r="E768" t="str">
            <v>Continúa…</v>
          </cell>
        </row>
        <row r="769">
          <cell r="A769">
            <v>9403901000</v>
          </cell>
          <cell r="B769" t="str">
            <v>Partes para muebles de madera</v>
          </cell>
          <cell r="C769" t="str">
            <v>ANTILLAS HOLANDESAS</v>
          </cell>
          <cell r="D769">
            <v>6007.88</v>
          </cell>
          <cell r="E769">
            <v>23203</v>
          </cell>
        </row>
        <row r="770">
          <cell r="C770" t="str">
            <v>AUSTRALIA</v>
          </cell>
          <cell r="D770">
            <v>31.84</v>
          </cell>
          <cell r="E770">
            <v>108.4</v>
          </cell>
        </row>
        <row r="771">
          <cell r="C771" t="str">
            <v>CHILE</v>
          </cell>
          <cell r="D771">
            <v>4064.12</v>
          </cell>
          <cell r="E771">
            <v>732.64</v>
          </cell>
        </row>
        <row r="772">
          <cell r="C772" t="str">
            <v>COLOMBIA</v>
          </cell>
          <cell r="D772">
            <v>0.66</v>
          </cell>
          <cell r="E772">
            <v>5</v>
          </cell>
        </row>
        <row r="773">
          <cell r="C773" t="str">
            <v>ALEMANIA</v>
          </cell>
          <cell r="D773">
            <v>16.25</v>
          </cell>
          <cell r="E773">
            <v>139.86000000000001</v>
          </cell>
        </row>
        <row r="774">
          <cell r="C774" t="str">
            <v>ECUADOR</v>
          </cell>
          <cell r="D774">
            <v>1278.1099999999999</v>
          </cell>
          <cell r="E774">
            <v>6482.45</v>
          </cell>
        </row>
        <row r="775">
          <cell r="C775" t="str">
            <v>ESPAYA</v>
          </cell>
          <cell r="D775">
            <v>8273.7900000000009</v>
          </cell>
          <cell r="E775">
            <v>11020</v>
          </cell>
        </row>
        <row r="776">
          <cell r="C776" t="str">
            <v>FRANCIA</v>
          </cell>
          <cell r="D776">
            <v>221.34</v>
          </cell>
          <cell r="E776">
            <v>1143</v>
          </cell>
        </row>
        <row r="777">
          <cell r="C777" t="str">
            <v>REINO UNIDO</v>
          </cell>
          <cell r="D777">
            <v>32.99</v>
          </cell>
          <cell r="E777">
            <v>315</v>
          </cell>
        </row>
        <row r="778">
          <cell r="C778" t="str">
            <v>ITALIA</v>
          </cell>
          <cell r="D778">
            <v>1134.26</v>
          </cell>
          <cell r="E778">
            <v>9448</v>
          </cell>
        </row>
        <row r="779">
          <cell r="C779" t="str">
            <v>JAPON</v>
          </cell>
          <cell r="D779">
            <v>4907.26</v>
          </cell>
          <cell r="E779">
            <v>18550.169999999998</v>
          </cell>
        </row>
        <row r="780">
          <cell r="C780" t="str">
            <v>MEXICO</v>
          </cell>
          <cell r="D780">
            <v>0.61</v>
          </cell>
          <cell r="E780">
            <v>3</v>
          </cell>
        </row>
        <row r="781">
          <cell r="C781" t="str">
            <v>PUERTO RICO</v>
          </cell>
          <cell r="D781">
            <v>44.46</v>
          </cell>
          <cell r="E781">
            <v>224.9</v>
          </cell>
        </row>
        <row r="782">
          <cell r="C782" t="str">
            <v>ARABIA SAUDITA</v>
          </cell>
          <cell r="D782">
            <v>5.24</v>
          </cell>
          <cell r="E782">
            <v>20.100000000000001</v>
          </cell>
        </row>
        <row r="783">
          <cell r="C783" t="str">
            <v>ESTADOS UNIDOS</v>
          </cell>
          <cell r="D783">
            <v>15409.93</v>
          </cell>
          <cell r="E783">
            <v>111166.11</v>
          </cell>
        </row>
        <row r="784">
          <cell r="C784" t="str">
            <v>VENEZUELA</v>
          </cell>
          <cell r="D784">
            <v>108.82</v>
          </cell>
          <cell r="E784">
            <v>810</v>
          </cell>
        </row>
        <row r="785">
          <cell r="A785">
            <v>9403909000</v>
          </cell>
          <cell r="B785" t="str">
            <v>Partes para los demás muebles</v>
          </cell>
          <cell r="C785" t="str">
            <v>BOLIVIA</v>
          </cell>
          <cell r="D785">
            <v>291.20999999999998</v>
          </cell>
          <cell r="E785">
            <v>3335.91</v>
          </cell>
        </row>
        <row r="786">
          <cell r="C786" t="str">
            <v>ECUADOR</v>
          </cell>
          <cell r="D786">
            <v>3677.34</v>
          </cell>
          <cell r="E786">
            <v>17507.43</v>
          </cell>
        </row>
        <row r="787">
          <cell r="C787" t="str">
            <v>ESTADOS UNIDOS</v>
          </cell>
          <cell r="D787">
            <v>14.28</v>
          </cell>
          <cell r="E787">
            <v>90</v>
          </cell>
        </row>
        <row r="788">
          <cell r="A788">
            <v>9405990000</v>
          </cell>
          <cell r="B788" t="str">
            <v>Las demás partes</v>
          </cell>
          <cell r="C788" t="str">
            <v>AUSTRALIA</v>
          </cell>
          <cell r="D788">
            <v>1.32</v>
          </cell>
          <cell r="E788">
            <v>31</v>
          </cell>
        </row>
        <row r="789">
          <cell r="C789" t="str">
            <v>BOLIVIA</v>
          </cell>
          <cell r="D789">
            <v>71</v>
          </cell>
          <cell r="E789">
            <v>6</v>
          </cell>
        </row>
        <row r="790">
          <cell r="C790" t="str">
            <v>CHILE</v>
          </cell>
          <cell r="D790">
            <v>21.49</v>
          </cell>
          <cell r="E790">
            <v>268.86</v>
          </cell>
        </row>
        <row r="791">
          <cell r="C791" t="str">
            <v>ECUADOR</v>
          </cell>
          <cell r="D791">
            <v>150</v>
          </cell>
          <cell r="E791">
            <v>2030</v>
          </cell>
        </row>
        <row r="792">
          <cell r="C792" t="str">
            <v>ESPAYA</v>
          </cell>
          <cell r="D792">
            <v>42.32</v>
          </cell>
          <cell r="E792">
            <v>105</v>
          </cell>
        </row>
        <row r="793">
          <cell r="C793" t="str">
            <v>FRANCIA</v>
          </cell>
          <cell r="D793">
            <v>3.46</v>
          </cell>
          <cell r="E793">
            <v>15</v>
          </cell>
        </row>
        <row r="794">
          <cell r="C794" t="str">
            <v>ITALIA</v>
          </cell>
          <cell r="D794">
            <v>15.04</v>
          </cell>
          <cell r="E794">
            <v>171.5</v>
          </cell>
        </row>
        <row r="795">
          <cell r="C795" t="str">
            <v>JAPON</v>
          </cell>
          <cell r="D795">
            <v>9.81</v>
          </cell>
          <cell r="E795">
            <v>33.200000000000003</v>
          </cell>
        </row>
        <row r="796">
          <cell r="C796" t="str">
            <v>PANAMA</v>
          </cell>
          <cell r="D796">
            <v>40</v>
          </cell>
          <cell r="E796">
            <v>100</v>
          </cell>
        </row>
        <row r="797">
          <cell r="C797" t="str">
            <v>EL SALVADOR</v>
          </cell>
          <cell r="D797">
            <v>1250</v>
          </cell>
          <cell r="E797">
            <v>12597</v>
          </cell>
        </row>
        <row r="798">
          <cell r="C798" t="str">
            <v>ESTADOS UNIDOS</v>
          </cell>
          <cell r="D798">
            <v>7239.27</v>
          </cell>
          <cell r="E798">
            <v>74818.27</v>
          </cell>
        </row>
        <row r="799">
          <cell r="A799">
            <v>9406000000</v>
          </cell>
          <cell r="B799" t="str">
            <v>Construcciones prefabricadas.</v>
          </cell>
          <cell r="C799" t="str">
            <v>ECUADOR</v>
          </cell>
          <cell r="D799">
            <v>2844.8</v>
          </cell>
          <cell r="E799">
            <v>14428.45</v>
          </cell>
        </row>
        <row r="800">
          <cell r="C800" t="str">
            <v>PERU</v>
          </cell>
          <cell r="D800">
            <v>10378.799999999999</v>
          </cell>
          <cell r="E800">
            <v>5052.07</v>
          </cell>
        </row>
        <row r="801">
          <cell r="C801" t="str">
            <v>ESTADOS UNIDOS</v>
          </cell>
          <cell r="D801">
            <v>7542.5</v>
          </cell>
          <cell r="E801">
            <v>37041.14</v>
          </cell>
        </row>
        <row r="802">
          <cell r="B802" t="str">
            <v/>
          </cell>
          <cell r="D802">
            <v>1484614.2800000005</v>
          </cell>
          <cell r="E802">
            <v>8877443.4099999964</v>
          </cell>
        </row>
        <row r="803">
          <cell r="B803" t="str">
            <v/>
          </cell>
        </row>
        <row r="804">
          <cell r="A804">
            <v>9614200000</v>
          </cell>
          <cell r="B804" t="str">
            <v>Pipas y cazoletas</v>
          </cell>
          <cell r="C804" t="str">
            <v>EMIRATOS ARABES UNIDOS</v>
          </cell>
          <cell r="D804">
            <v>3.2</v>
          </cell>
          <cell r="E804">
            <v>42</v>
          </cell>
        </row>
        <row r="805">
          <cell r="C805" t="str">
            <v>ARGENTINA</v>
          </cell>
          <cell r="D805">
            <v>15.73</v>
          </cell>
          <cell r="E805">
            <v>56.98</v>
          </cell>
        </row>
        <row r="806">
          <cell r="A806" t="str">
            <v xml:space="preserve">ELABORACIÓN  </v>
          </cell>
          <cell r="B806" t="str">
            <v>:  Instituto Nacional de Recursos Naturales - INRENA-DGFFS</v>
          </cell>
          <cell r="E806" t="str">
            <v>Continúa…</v>
          </cell>
        </row>
        <row r="807">
          <cell r="C807" t="str">
            <v>AUSTRIA</v>
          </cell>
          <cell r="D807">
            <v>5.42</v>
          </cell>
          <cell r="E807">
            <v>34</v>
          </cell>
        </row>
        <row r="808">
          <cell r="C808" t="str">
            <v>ARUBA</v>
          </cell>
          <cell r="D808">
            <v>234.02</v>
          </cell>
          <cell r="E808">
            <v>348</v>
          </cell>
        </row>
        <row r="809">
          <cell r="C809" t="str">
            <v>BARBADOS</v>
          </cell>
          <cell r="D809">
            <v>8.19</v>
          </cell>
          <cell r="E809">
            <v>42</v>
          </cell>
        </row>
        <row r="810">
          <cell r="C810" t="str">
            <v>CANADA</v>
          </cell>
          <cell r="D810">
            <v>2.87</v>
          </cell>
          <cell r="E810">
            <v>25</v>
          </cell>
        </row>
        <row r="811">
          <cell r="C811" t="str">
            <v>ALEMANIA</v>
          </cell>
          <cell r="D811">
            <v>7.91</v>
          </cell>
          <cell r="E811">
            <v>28.68</v>
          </cell>
        </row>
        <row r="812">
          <cell r="C812" t="str">
            <v>REPUBLICA DOMINICANA</v>
          </cell>
          <cell r="D812">
            <v>646.36</v>
          </cell>
          <cell r="E812">
            <v>2316.04</v>
          </cell>
        </row>
        <row r="813">
          <cell r="C813" t="str">
            <v>ESPAYA</v>
          </cell>
          <cell r="D813">
            <v>4852.5200000000004</v>
          </cell>
          <cell r="E813">
            <v>65242.09</v>
          </cell>
        </row>
        <row r="814">
          <cell r="C814" t="str">
            <v>FRANCIA</v>
          </cell>
          <cell r="D814">
            <v>1419.64</v>
          </cell>
          <cell r="E814">
            <v>14181.9</v>
          </cell>
        </row>
        <row r="815">
          <cell r="C815" t="str">
            <v>REINO UNIDO</v>
          </cell>
          <cell r="D815">
            <v>2.48</v>
          </cell>
          <cell r="E815">
            <v>7.05</v>
          </cell>
        </row>
        <row r="816">
          <cell r="C816" t="str">
            <v>GUAYANA FRANCESA</v>
          </cell>
          <cell r="D816">
            <v>21.69</v>
          </cell>
          <cell r="E816">
            <v>318.3</v>
          </cell>
        </row>
        <row r="817">
          <cell r="C817" t="str">
            <v>HUNGRIA</v>
          </cell>
          <cell r="D817">
            <v>19.78</v>
          </cell>
          <cell r="E817">
            <v>114</v>
          </cell>
        </row>
        <row r="818">
          <cell r="C818" t="str">
            <v>ISRAEL</v>
          </cell>
          <cell r="D818">
            <v>377.82</v>
          </cell>
          <cell r="E818">
            <v>1668.85</v>
          </cell>
        </row>
        <row r="819">
          <cell r="C819" t="str">
            <v>ITALIA</v>
          </cell>
          <cell r="D819">
            <v>445.3</v>
          </cell>
          <cell r="E819">
            <v>2344.4699999999998</v>
          </cell>
        </row>
        <row r="820">
          <cell r="C820" t="str">
            <v>COREA</v>
          </cell>
          <cell r="D820">
            <v>3.13</v>
          </cell>
          <cell r="E820">
            <v>3</v>
          </cell>
        </row>
        <row r="821">
          <cell r="C821" t="str">
            <v>PAISES BAJOS</v>
          </cell>
          <cell r="D821">
            <v>162.68</v>
          </cell>
          <cell r="E821">
            <v>620.5</v>
          </cell>
        </row>
        <row r="822">
          <cell r="C822" t="str">
            <v>NORUEGA</v>
          </cell>
          <cell r="D822">
            <v>13.48</v>
          </cell>
          <cell r="E822">
            <v>75</v>
          </cell>
        </row>
        <row r="823">
          <cell r="C823" t="str">
            <v>PANAMA</v>
          </cell>
          <cell r="D823">
            <v>13.1</v>
          </cell>
          <cell r="E823">
            <v>11</v>
          </cell>
        </row>
        <row r="824">
          <cell r="C824" t="str">
            <v>FILIPINAS</v>
          </cell>
          <cell r="D824">
            <v>5.43</v>
          </cell>
          <cell r="E824">
            <v>20</v>
          </cell>
        </row>
        <row r="825">
          <cell r="C825" t="str">
            <v>PORTUGAL</v>
          </cell>
          <cell r="D825">
            <v>5.66</v>
          </cell>
          <cell r="E825">
            <v>20</v>
          </cell>
        </row>
        <row r="826">
          <cell r="C826" t="str">
            <v>RUMANIA</v>
          </cell>
          <cell r="D826">
            <v>3.34</v>
          </cell>
          <cell r="E826">
            <v>12.88</v>
          </cell>
        </row>
        <row r="827">
          <cell r="C827" t="str">
            <v>ESTADOS UNIDOS</v>
          </cell>
          <cell r="D827">
            <v>1213.26</v>
          </cell>
          <cell r="E827">
            <v>8079</v>
          </cell>
        </row>
        <row r="828">
          <cell r="C828" t="str">
            <v>VENEZUELA</v>
          </cell>
          <cell r="D828">
            <v>87.01</v>
          </cell>
          <cell r="E828">
            <v>624.80999999999995</v>
          </cell>
        </row>
        <row r="829">
          <cell r="C829" t="str">
            <v>SUDAFRICA</v>
          </cell>
          <cell r="D829">
            <v>2.63</v>
          </cell>
          <cell r="E829">
            <v>20.3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. NO MAD."/>
      <sheetName val="RES.NOMAD"/>
      <sheetName val="EXPORT. MAD."/>
      <sheetName val="RESUMEN MAD"/>
    </sheetNames>
    <sheetDataSet>
      <sheetData sheetId="0"/>
      <sheetData sheetId="1"/>
      <sheetData sheetId="2">
        <row r="5">
          <cell r="A5">
            <v>4402000000</v>
          </cell>
          <cell r="B5" t="str">
            <v>carbón vegetal (comprendido el d'cascaras o huesos (carozos)</v>
          </cell>
          <cell r="C5" t="str">
            <v>ESTADOS UNIDOS</v>
          </cell>
          <cell r="D5">
            <v>10.24</v>
          </cell>
          <cell r="E5">
            <v>15</v>
          </cell>
        </row>
        <row r="7">
          <cell r="A7">
            <v>4407109000</v>
          </cell>
          <cell r="B7" t="str">
            <v>Demás madera aserrada o desbastada longitudinalmente de coníferas</v>
          </cell>
          <cell r="C7" t="str">
            <v>CANADA</v>
          </cell>
          <cell r="D7">
            <v>26460</v>
          </cell>
          <cell r="E7">
            <v>25499.9</v>
          </cell>
        </row>
        <row r="8">
          <cell r="B8" t="str">
            <v>de espesor &gt;6MM.</v>
          </cell>
          <cell r="C8" t="str">
            <v>CHINA</v>
          </cell>
          <cell r="D8">
            <v>165470</v>
          </cell>
          <cell r="E8">
            <v>60661.8</v>
          </cell>
        </row>
        <row r="9">
          <cell r="C9" t="str">
            <v>HONG KONG</v>
          </cell>
          <cell r="D9">
            <v>1155145</v>
          </cell>
          <cell r="E9">
            <v>344807.53</v>
          </cell>
        </row>
        <row r="10">
          <cell r="C10" t="str">
            <v>ITALIA</v>
          </cell>
          <cell r="D10">
            <v>11560</v>
          </cell>
          <cell r="E10">
            <v>4175.16</v>
          </cell>
        </row>
        <row r="11">
          <cell r="C11" t="str">
            <v>TAIWAN (FORMOSA)</v>
          </cell>
          <cell r="D11">
            <v>45310</v>
          </cell>
          <cell r="E11">
            <v>10025.94</v>
          </cell>
        </row>
        <row r="12">
          <cell r="C12" t="str">
            <v>ESTADOS UNIDOS</v>
          </cell>
          <cell r="D12">
            <v>65050</v>
          </cell>
          <cell r="E12">
            <v>26531.4</v>
          </cell>
        </row>
        <row r="13">
          <cell r="A13">
            <v>4407240000</v>
          </cell>
          <cell r="B13" t="str">
            <v>Madera aserrada de virola, mahogany (swietenia spp.), imbuia y balsa</v>
          </cell>
          <cell r="C13" t="str">
            <v>AUSTRALIA</v>
          </cell>
          <cell r="D13">
            <v>35180</v>
          </cell>
          <cell r="E13">
            <v>59651.8</v>
          </cell>
        </row>
        <row r="14">
          <cell r="C14" t="str">
            <v>BARBADOS</v>
          </cell>
          <cell r="D14">
            <v>16076.85</v>
          </cell>
          <cell r="E14">
            <v>32198</v>
          </cell>
        </row>
        <row r="15">
          <cell r="C15" t="str">
            <v>BOLIVIA</v>
          </cell>
          <cell r="D15">
            <v>56000</v>
          </cell>
          <cell r="E15">
            <v>50500</v>
          </cell>
        </row>
        <row r="16">
          <cell r="C16" t="str">
            <v>CHILE</v>
          </cell>
          <cell r="D16">
            <v>13250</v>
          </cell>
          <cell r="E16">
            <v>7049</v>
          </cell>
        </row>
        <row r="17">
          <cell r="C17" t="str">
            <v>CHINA</v>
          </cell>
          <cell r="D17">
            <v>9500</v>
          </cell>
          <cell r="E17">
            <v>2758.5</v>
          </cell>
        </row>
        <row r="18">
          <cell r="C18" t="str">
            <v>COLOMBIA</v>
          </cell>
          <cell r="D18">
            <v>42930</v>
          </cell>
          <cell r="E18">
            <v>22360</v>
          </cell>
        </row>
        <row r="19">
          <cell r="C19" t="str">
            <v>ALEMANIA</v>
          </cell>
          <cell r="D19">
            <v>19908.46</v>
          </cell>
          <cell r="E19">
            <v>28217.06</v>
          </cell>
        </row>
        <row r="20">
          <cell r="C20" t="str">
            <v>DINAMARCA</v>
          </cell>
          <cell r="D20">
            <v>22110</v>
          </cell>
          <cell r="E20">
            <v>21718.54</v>
          </cell>
        </row>
        <row r="21">
          <cell r="C21" t="str">
            <v>REPUBLICA DOMINICANA</v>
          </cell>
          <cell r="D21">
            <v>2573142.31</v>
          </cell>
          <cell r="E21">
            <v>1936641.81</v>
          </cell>
        </row>
        <row r="22">
          <cell r="C22" t="str">
            <v>ESPAYA</v>
          </cell>
          <cell r="D22">
            <v>100206.66</v>
          </cell>
          <cell r="E22">
            <v>77452.38</v>
          </cell>
        </row>
        <row r="23">
          <cell r="C23" t="str">
            <v>REINO UNIDO</v>
          </cell>
          <cell r="D23">
            <v>126595</v>
          </cell>
          <cell r="E23">
            <v>234813.27</v>
          </cell>
        </row>
        <row r="24">
          <cell r="C24" t="str">
            <v>IRLANDA (EIRE)</v>
          </cell>
          <cell r="D24">
            <v>13440</v>
          </cell>
          <cell r="E24">
            <v>19599.07</v>
          </cell>
        </row>
        <row r="25">
          <cell r="C25" t="str">
            <v>JAPON</v>
          </cell>
          <cell r="D25">
            <v>15940.8</v>
          </cell>
          <cell r="E25">
            <v>18914.849999999999</v>
          </cell>
        </row>
        <row r="26">
          <cell r="C26" t="str">
            <v>MEXICO</v>
          </cell>
          <cell r="D26">
            <v>12656616.23</v>
          </cell>
          <cell r="E26">
            <v>6731643.71</v>
          </cell>
        </row>
        <row r="27">
          <cell r="C27" t="str">
            <v>PUERTO RICO</v>
          </cell>
          <cell r="D27">
            <v>272133.5</v>
          </cell>
          <cell r="E27">
            <v>472068.04</v>
          </cell>
        </row>
        <row r="28">
          <cell r="C28" t="str">
            <v>SUECIA</v>
          </cell>
          <cell r="D28">
            <v>112773.49</v>
          </cell>
          <cell r="E28">
            <v>195539.38</v>
          </cell>
        </row>
        <row r="29">
          <cell r="C29" t="str">
            <v>TAIWAN (FORMOSA)</v>
          </cell>
          <cell r="D29">
            <v>25330</v>
          </cell>
          <cell r="E29">
            <v>26607.59</v>
          </cell>
        </row>
        <row r="30">
          <cell r="C30" t="str">
            <v>ESTADOS UNIDOS</v>
          </cell>
          <cell r="D30">
            <v>25379939.5</v>
          </cell>
          <cell r="E30">
            <v>32102763.199999999</v>
          </cell>
        </row>
        <row r="31">
          <cell r="A31">
            <v>4407290000</v>
          </cell>
          <cell r="B31" t="str">
            <v>Maderas aserradas de las maderas tropicales de la nota de subp. 1</v>
          </cell>
          <cell r="C31" t="str">
            <v>ARUBA</v>
          </cell>
          <cell r="D31">
            <v>48460</v>
          </cell>
          <cell r="E31">
            <v>56240.480000000003</v>
          </cell>
        </row>
        <row r="32">
          <cell r="B32" t="str">
            <v>de este capitulo</v>
          </cell>
          <cell r="C32" t="str">
            <v>BARBADOS</v>
          </cell>
          <cell r="D32">
            <v>28343.15</v>
          </cell>
          <cell r="E32">
            <v>32359.97</v>
          </cell>
        </row>
        <row r="33">
          <cell r="C33" t="str">
            <v>BELGICA</v>
          </cell>
          <cell r="D33">
            <v>12250</v>
          </cell>
          <cell r="E33">
            <v>6902</v>
          </cell>
        </row>
        <row r="34">
          <cell r="C34" t="str">
            <v>CHILE</v>
          </cell>
          <cell r="D34">
            <v>28000</v>
          </cell>
          <cell r="E34">
            <v>7000</v>
          </cell>
        </row>
        <row r="35">
          <cell r="C35" t="str">
            <v>CHINA</v>
          </cell>
          <cell r="D35">
            <v>23750</v>
          </cell>
          <cell r="E35">
            <v>10780</v>
          </cell>
        </row>
        <row r="36">
          <cell r="C36" t="str">
            <v>ALEMANIA</v>
          </cell>
          <cell r="D36">
            <v>6934.72</v>
          </cell>
          <cell r="E36">
            <v>6890.01</v>
          </cell>
        </row>
        <row r="37">
          <cell r="C37" t="str">
            <v>REPUBLICA DOMINICANA</v>
          </cell>
          <cell r="D37">
            <v>351494.69</v>
          </cell>
          <cell r="E37">
            <v>260776.74</v>
          </cell>
        </row>
        <row r="38">
          <cell r="C38" t="str">
            <v>ECUADOR</v>
          </cell>
          <cell r="D38">
            <v>26000</v>
          </cell>
          <cell r="E38">
            <v>13968.38</v>
          </cell>
        </row>
        <row r="39">
          <cell r="C39" t="str">
            <v>ESPAYA</v>
          </cell>
          <cell r="D39">
            <v>83623.34</v>
          </cell>
          <cell r="E39">
            <v>63144.73</v>
          </cell>
        </row>
        <row r="40">
          <cell r="C40" t="str">
            <v>HONG KONG</v>
          </cell>
          <cell r="D40">
            <v>319062.42</v>
          </cell>
          <cell r="E40">
            <v>56269.56</v>
          </cell>
        </row>
        <row r="41">
          <cell r="C41" t="str">
            <v>ITALIA</v>
          </cell>
          <cell r="D41">
            <v>69060</v>
          </cell>
          <cell r="E41">
            <v>32299.01</v>
          </cell>
        </row>
        <row r="42">
          <cell r="A42" t="str">
            <v xml:space="preserve">ELABORACIÓN  </v>
          </cell>
          <cell r="B42" t="str">
            <v>:  Instituto Nacional de Recursos Naturales - INRENA-DGFFS</v>
          </cell>
          <cell r="E42" t="str">
            <v>Continúa…</v>
          </cell>
        </row>
        <row r="43">
          <cell r="C43" t="str">
            <v>JAMAICA</v>
          </cell>
          <cell r="D43">
            <v>75480</v>
          </cell>
          <cell r="E43">
            <v>53098.99</v>
          </cell>
        </row>
        <row r="44">
          <cell r="C44" t="str">
            <v>JAPON</v>
          </cell>
          <cell r="D44">
            <v>231200</v>
          </cell>
          <cell r="E44">
            <v>102552.31</v>
          </cell>
        </row>
        <row r="45">
          <cell r="C45" t="str">
            <v>COREA (SUR), REPUBLICA DE</v>
          </cell>
          <cell r="D45">
            <v>23660</v>
          </cell>
          <cell r="E45">
            <v>10780</v>
          </cell>
        </row>
        <row r="46">
          <cell r="C46" t="str">
            <v>MEXICO</v>
          </cell>
          <cell r="D46">
            <v>4041650.73</v>
          </cell>
          <cell r="E46">
            <v>3936638.8</v>
          </cell>
        </row>
        <row r="47">
          <cell r="C47" t="str">
            <v>PUERTO RICO</v>
          </cell>
          <cell r="D47">
            <v>462685.81</v>
          </cell>
          <cell r="E47">
            <v>669800.16</v>
          </cell>
        </row>
        <row r="48">
          <cell r="C48" t="str">
            <v>SUECIA</v>
          </cell>
          <cell r="D48">
            <v>1691.82</v>
          </cell>
          <cell r="E48">
            <v>3382.1</v>
          </cell>
        </row>
        <row r="49">
          <cell r="C49" t="str">
            <v>ESTADOS UNIDOS</v>
          </cell>
          <cell r="D49">
            <v>1659503.47</v>
          </cell>
          <cell r="E49">
            <v>1484741.88</v>
          </cell>
        </row>
        <row r="50">
          <cell r="C50" t="str">
            <v>URUGUAY</v>
          </cell>
          <cell r="D50">
            <v>49160</v>
          </cell>
          <cell r="E50">
            <v>60140.68</v>
          </cell>
        </row>
        <row r="51">
          <cell r="A51">
            <v>4407990000</v>
          </cell>
          <cell r="B51" t="str">
            <v>Demás maderas aserradas o desbastada longitudinalmente</v>
          </cell>
          <cell r="C51" t="str">
            <v>AUSTRALIA</v>
          </cell>
          <cell r="D51">
            <v>190496.94</v>
          </cell>
          <cell r="E51">
            <v>66974.47</v>
          </cell>
        </row>
        <row r="52">
          <cell r="B52" t="str">
            <v>cortada o desenrrollada</v>
          </cell>
          <cell r="C52" t="str">
            <v>BELGICA</v>
          </cell>
          <cell r="D52">
            <v>304</v>
          </cell>
          <cell r="E52">
            <v>781.25</v>
          </cell>
        </row>
        <row r="53">
          <cell r="C53" t="str">
            <v>CHILE</v>
          </cell>
          <cell r="D53">
            <v>156211</v>
          </cell>
          <cell r="E53">
            <v>43358.5</v>
          </cell>
        </row>
        <row r="54">
          <cell r="C54" t="str">
            <v>CHINA</v>
          </cell>
          <cell r="D54">
            <v>17090</v>
          </cell>
          <cell r="E54">
            <v>8374.91</v>
          </cell>
        </row>
        <row r="55">
          <cell r="C55" t="str">
            <v>ESPAYA</v>
          </cell>
          <cell r="D55">
            <v>25000</v>
          </cell>
          <cell r="E55">
            <v>10410</v>
          </cell>
        </row>
        <row r="56">
          <cell r="C56" t="str">
            <v>ITALIA</v>
          </cell>
          <cell r="D56">
            <v>26450</v>
          </cell>
          <cell r="E56">
            <v>29898.66</v>
          </cell>
        </row>
        <row r="57">
          <cell r="C57" t="str">
            <v>JAPON</v>
          </cell>
          <cell r="D57">
            <v>13724.15</v>
          </cell>
          <cell r="E57">
            <v>17254.04</v>
          </cell>
        </row>
        <row r="58">
          <cell r="C58" t="str">
            <v>COREA (SUR), REPUBLICA DE</v>
          </cell>
          <cell r="D58">
            <v>20160</v>
          </cell>
          <cell r="E58">
            <v>4857.6000000000004</v>
          </cell>
        </row>
        <row r="59">
          <cell r="C59" t="str">
            <v>MEXICO</v>
          </cell>
          <cell r="D59">
            <v>2938896.24</v>
          </cell>
          <cell r="E59">
            <v>1507530.73</v>
          </cell>
        </row>
        <row r="60">
          <cell r="C60" t="str">
            <v>NUEVA ZELANDA</v>
          </cell>
          <cell r="D60">
            <v>82270</v>
          </cell>
          <cell r="E60">
            <v>35263.96</v>
          </cell>
        </row>
        <row r="61">
          <cell r="C61" t="str">
            <v>SUECIA</v>
          </cell>
          <cell r="D61">
            <v>19000</v>
          </cell>
          <cell r="E61">
            <v>2060.37</v>
          </cell>
        </row>
        <row r="62">
          <cell r="C62" t="str">
            <v>TAIWAN (FORMOSA)</v>
          </cell>
          <cell r="D62">
            <v>7900</v>
          </cell>
          <cell r="E62">
            <v>2766.24</v>
          </cell>
        </row>
        <row r="63">
          <cell r="C63" t="str">
            <v>ESTADOS UNIDOS</v>
          </cell>
          <cell r="D63">
            <v>1651432.98</v>
          </cell>
          <cell r="E63">
            <v>1038659.14</v>
          </cell>
        </row>
        <row r="64">
          <cell r="C64" t="str">
            <v>VENEZUELA</v>
          </cell>
          <cell r="D64">
            <v>49090</v>
          </cell>
          <cell r="E64">
            <v>9000</v>
          </cell>
        </row>
        <row r="65">
          <cell r="B65" t="str">
            <v/>
          </cell>
          <cell r="D65">
            <v>55700103.25999999</v>
          </cell>
          <cell r="E65">
            <v>52157153.599999987</v>
          </cell>
        </row>
        <row r="66">
          <cell r="B66" t="str">
            <v/>
          </cell>
        </row>
        <row r="67">
          <cell r="A67">
            <v>4408390000</v>
          </cell>
          <cell r="B67" t="str">
            <v>Hojas p'chapado o contrachap. d'las demás maderas tropic. citad.</v>
          </cell>
          <cell r="C67" t="str">
            <v>MEXICO</v>
          </cell>
          <cell r="D67">
            <v>399549.64</v>
          </cell>
          <cell r="E67">
            <v>457055.25</v>
          </cell>
        </row>
        <row r="68">
          <cell r="B68" t="str">
            <v>en la nota del subp 1</v>
          </cell>
          <cell r="C68" t="str">
            <v>PUERTO RICO</v>
          </cell>
          <cell r="D68">
            <v>2220.69</v>
          </cell>
          <cell r="E68">
            <v>4692.6400000000003</v>
          </cell>
        </row>
        <row r="69">
          <cell r="C69" t="str">
            <v>ESTADOS UNIDOS</v>
          </cell>
          <cell r="D69">
            <v>86.05</v>
          </cell>
          <cell r="E69">
            <v>200</v>
          </cell>
        </row>
        <row r="70">
          <cell r="A70">
            <v>4408900000</v>
          </cell>
          <cell r="B70" t="str">
            <v>Demás hojas p' chapado o contrachapado y demás maderas serradas</v>
          </cell>
          <cell r="C70" t="str">
            <v>MEXICO</v>
          </cell>
          <cell r="D70">
            <v>2052951</v>
          </cell>
          <cell r="E70">
            <v>1388399.98</v>
          </cell>
        </row>
        <row r="71">
          <cell r="B71" t="str">
            <v>long. espesor &lt;=6 MM.</v>
          </cell>
          <cell r="C71" t="str">
            <v>ESTADOS UNIDOS</v>
          </cell>
          <cell r="D71">
            <v>3588400</v>
          </cell>
          <cell r="E71">
            <v>1802976.49</v>
          </cell>
        </row>
        <row r="72">
          <cell r="B72" t="str">
            <v/>
          </cell>
          <cell r="D72">
            <v>6043207.3799999999</v>
          </cell>
          <cell r="E72">
            <v>3653324.3600000003</v>
          </cell>
        </row>
        <row r="73">
          <cell r="B73" t="str">
            <v/>
          </cell>
        </row>
        <row r="74">
          <cell r="A74">
            <v>4409101000</v>
          </cell>
          <cell r="B74" t="str">
            <v>Tablillas y frisos para parques, sin ensamblar, de coníferas</v>
          </cell>
          <cell r="C74" t="str">
            <v>CHILE</v>
          </cell>
          <cell r="D74">
            <v>3940</v>
          </cell>
          <cell r="E74">
            <v>3339.56</v>
          </cell>
        </row>
        <row r="75">
          <cell r="C75" t="str">
            <v>ALEMANIA</v>
          </cell>
          <cell r="D75">
            <v>14639</v>
          </cell>
          <cell r="E75">
            <v>14000</v>
          </cell>
        </row>
        <row r="76">
          <cell r="C76" t="str">
            <v>ECUADOR</v>
          </cell>
          <cell r="D76">
            <v>19400</v>
          </cell>
          <cell r="E76">
            <v>11593.55</v>
          </cell>
        </row>
        <row r="77">
          <cell r="C77" t="str">
            <v>ITALIA</v>
          </cell>
          <cell r="D77">
            <v>78000</v>
          </cell>
          <cell r="E77">
            <v>87362.33</v>
          </cell>
        </row>
        <row r="78">
          <cell r="C78" t="str">
            <v>JAPON</v>
          </cell>
          <cell r="D78">
            <v>16831.54</v>
          </cell>
          <cell r="E78">
            <v>26898.46</v>
          </cell>
        </row>
        <row r="79">
          <cell r="A79">
            <v>4409102000</v>
          </cell>
          <cell r="B79" t="str">
            <v>Madera moldurada, de coníferas</v>
          </cell>
          <cell r="C79" t="str">
            <v>JAPON</v>
          </cell>
          <cell r="D79">
            <v>5135.8999999999996</v>
          </cell>
          <cell r="E79">
            <v>11849.8</v>
          </cell>
        </row>
        <row r="80">
          <cell r="C80" t="str">
            <v>PANAMA</v>
          </cell>
          <cell r="D80">
            <v>2300</v>
          </cell>
          <cell r="E80">
            <v>2342.81</v>
          </cell>
        </row>
        <row r="81">
          <cell r="A81" t="str">
            <v xml:space="preserve">ELABORACIÓN  </v>
          </cell>
          <cell r="B81" t="str">
            <v>:  Instituto Nacional de Recursos Naturales - INRENA-DGFFS</v>
          </cell>
          <cell r="E81" t="str">
            <v>Continúa…</v>
          </cell>
        </row>
        <row r="82">
          <cell r="A82">
            <v>4409109000</v>
          </cell>
          <cell r="B82" t="str">
            <v>Demás maderas perfiladas longitudinalmente de coníferas</v>
          </cell>
          <cell r="C82" t="str">
            <v>ALEMANIA</v>
          </cell>
          <cell r="D82">
            <v>2598</v>
          </cell>
          <cell r="E82">
            <v>980</v>
          </cell>
        </row>
        <row r="83">
          <cell r="C83" t="str">
            <v>JAPON</v>
          </cell>
          <cell r="D83">
            <v>173.58</v>
          </cell>
          <cell r="E83">
            <v>427.8</v>
          </cell>
        </row>
        <row r="84">
          <cell r="C84" t="str">
            <v>ESTADOS UNIDOS</v>
          </cell>
          <cell r="D84">
            <v>1280</v>
          </cell>
          <cell r="E84">
            <v>1400</v>
          </cell>
        </row>
        <row r="85">
          <cell r="A85">
            <v>4409201000</v>
          </cell>
          <cell r="B85" t="str">
            <v xml:space="preserve">Tablillas y frisos para parques, sin ensamblar, </v>
          </cell>
          <cell r="C85" t="str">
            <v>CHINA</v>
          </cell>
          <cell r="D85">
            <v>2835860</v>
          </cell>
          <cell r="E85">
            <v>1435653.68</v>
          </cell>
        </row>
        <row r="86">
          <cell r="B86" t="str">
            <v>distinta de las coníferas</v>
          </cell>
          <cell r="C86" t="str">
            <v>ALEMANIA</v>
          </cell>
          <cell r="D86">
            <v>1136.83</v>
          </cell>
          <cell r="E86">
            <v>1129.5</v>
          </cell>
        </row>
        <row r="87">
          <cell r="C87" t="str">
            <v>FINLANDIA</v>
          </cell>
          <cell r="D87">
            <v>10000</v>
          </cell>
          <cell r="E87">
            <v>2000</v>
          </cell>
        </row>
        <row r="88">
          <cell r="C88" t="str">
            <v>HONG KONG</v>
          </cell>
          <cell r="D88">
            <v>5331560.53</v>
          </cell>
          <cell r="E88">
            <v>2686087.27</v>
          </cell>
        </row>
        <row r="89">
          <cell r="C89" t="str">
            <v>ITALIA</v>
          </cell>
          <cell r="D89">
            <v>161460.32</v>
          </cell>
          <cell r="E89">
            <v>93162.72</v>
          </cell>
        </row>
        <row r="90">
          <cell r="C90" t="str">
            <v>MEXICO</v>
          </cell>
          <cell r="D90">
            <v>64437.46</v>
          </cell>
          <cell r="E90">
            <v>43694.76</v>
          </cell>
        </row>
        <row r="91">
          <cell r="C91" t="str">
            <v>SUECIA</v>
          </cell>
          <cell r="D91">
            <v>3009.7</v>
          </cell>
          <cell r="E91">
            <v>4750.63</v>
          </cell>
        </row>
        <row r="92">
          <cell r="C92" t="str">
            <v>TAIWAN (FORMOSA)</v>
          </cell>
          <cell r="D92">
            <v>92450</v>
          </cell>
          <cell r="E92">
            <v>39067.279999999999</v>
          </cell>
        </row>
        <row r="93">
          <cell r="C93" t="str">
            <v>ESTADOS UNIDOS</v>
          </cell>
          <cell r="D93">
            <v>720685.36</v>
          </cell>
          <cell r="E93">
            <v>313412.92</v>
          </cell>
        </row>
        <row r="94">
          <cell r="A94">
            <v>4409202000</v>
          </cell>
          <cell r="B94" t="str">
            <v>Madera moldurada distinta de la de coníferas</v>
          </cell>
          <cell r="C94" t="str">
            <v>CHILE</v>
          </cell>
          <cell r="D94">
            <v>3880</v>
          </cell>
          <cell r="E94">
            <v>6224</v>
          </cell>
        </row>
        <row r="95">
          <cell r="C95" t="str">
            <v>ITALIA</v>
          </cell>
          <cell r="D95">
            <v>1500</v>
          </cell>
          <cell r="E95">
            <v>790.4</v>
          </cell>
        </row>
        <row r="96">
          <cell r="C96" t="str">
            <v>JAPON</v>
          </cell>
          <cell r="D96">
            <v>4532.3999999999996</v>
          </cell>
          <cell r="E96">
            <v>22027.99</v>
          </cell>
        </row>
        <row r="97">
          <cell r="C97" t="str">
            <v>ESTADOS UNIDOS</v>
          </cell>
          <cell r="D97">
            <v>197419.4</v>
          </cell>
          <cell r="E97">
            <v>159862.78</v>
          </cell>
        </row>
        <row r="98">
          <cell r="A98">
            <v>4409209000</v>
          </cell>
          <cell r="B98" t="str">
            <v>Demás maderas perfiladas longitudinalmente distinta de coníferas</v>
          </cell>
          <cell r="C98" t="str">
            <v>JAPON</v>
          </cell>
          <cell r="D98">
            <v>2622.64</v>
          </cell>
          <cell r="E98">
            <v>10329.01</v>
          </cell>
        </row>
        <row r="99">
          <cell r="C99" t="str">
            <v>SUECIA</v>
          </cell>
          <cell r="D99">
            <v>107394.03</v>
          </cell>
          <cell r="E99">
            <v>79539.87</v>
          </cell>
        </row>
        <row r="100">
          <cell r="C100" t="str">
            <v>ESTADOS UNIDOS</v>
          </cell>
          <cell r="D100">
            <v>849462.06</v>
          </cell>
          <cell r="E100">
            <v>520056.28</v>
          </cell>
        </row>
        <row r="101">
          <cell r="B101" t="str">
            <v/>
          </cell>
          <cell r="D101">
            <v>10531708.750000002</v>
          </cell>
          <cell r="E101">
            <v>5577983.4000000004</v>
          </cell>
        </row>
        <row r="102">
          <cell r="B102" t="str">
            <v/>
          </cell>
        </row>
        <row r="103">
          <cell r="A103">
            <v>4410110000</v>
          </cell>
          <cell r="B103" t="str">
            <v>Tableros llamados "waferboard", incl. los llamados "oriented stra</v>
          </cell>
          <cell r="C103" t="str">
            <v>BOLIVIA</v>
          </cell>
          <cell r="D103">
            <v>84</v>
          </cell>
          <cell r="E103">
            <v>10.4</v>
          </cell>
        </row>
        <row r="104">
          <cell r="B104" t="str">
            <v/>
          </cell>
        </row>
        <row r="105">
          <cell r="A105">
            <v>4410190000</v>
          </cell>
          <cell r="B105" t="str">
            <v>Demás tableros de partícula y tableros similares de madera</v>
          </cell>
          <cell r="C105" t="str">
            <v>MEXICO</v>
          </cell>
          <cell r="D105">
            <v>7575.93</v>
          </cell>
          <cell r="E105">
            <v>8000</v>
          </cell>
        </row>
        <row r="106">
          <cell r="A106">
            <v>4410900000</v>
          </cell>
          <cell r="B106" t="str">
            <v>Demás tableros de partículas y tableros similares de las demás materias leñosas</v>
          </cell>
          <cell r="C106" t="str">
            <v>JAPON</v>
          </cell>
          <cell r="D106">
            <v>4540.8599999999997</v>
          </cell>
          <cell r="E106">
            <v>18126.71</v>
          </cell>
        </row>
        <row r="107">
          <cell r="D107">
            <v>12116.79</v>
          </cell>
          <cell r="E107">
            <v>26126.71</v>
          </cell>
        </row>
        <row r="108">
          <cell r="B108" t="str">
            <v/>
          </cell>
        </row>
        <row r="109">
          <cell r="A109">
            <v>4411990000</v>
          </cell>
          <cell r="B109" t="str">
            <v>Demás tableros de fibra de madera u otras mat. leñosas,</v>
          </cell>
          <cell r="C109" t="str">
            <v>CHILE</v>
          </cell>
          <cell r="D109">
            <v>22935</v>
          </cell>
          <cell r="E109">
            <v>44642.49</v>
          </cell>
        </row>
        <row r="110">
          <cell r="B110" t="str">
            <v xml:space="preserve"> incl. aglomerados</v>
          </cell>
          <cell r="C110" t="str">
            <v>ECUADOR</v>
          </cell>
          <cell r="D110">
            <v>3943.95</v>
          </cell>
          <cell r="E110">
            <v>5473.72</v>
          </cell>
        </row>
        <row r="111">
          <cell r="C111" t="str">
            <v>JAPON</v>
          </cell>
          <cell r="D111">
            <v>54.81</v>
          </cell>
          <cell r="E111">
            <v>767</v>
          </cell>
        </row>
        <row r="112">
          <cell r="C112" t="str">
            <v>MEXICO</v>
          </cell>
          <cell r="D112">
            <v>0.88</v>
          </cell>
          <cell r="E112">
            <v>7.08</v>
          </cell>
        </row>
        <row r="113">
          <cell r="C113" t="str">
            <v>ESTADOS UNIDOS</v>
          </cell>
          <cell r="D113">
            <v>610.75</v>
          </cell>
          <cell r="E113">
            <v>3750</v>
          </cell>
        </row>
        <row r="114">
          <cell r="B114" t="str">
            <v/>
          </cell>
          <cell r="D114">
            <v>27545.390000000003</v>
          </cell>
          <cell r="E114">
            <v>54640.29</v>
          </cell>
        </row>
        <row r="115">
          <cell r="B115" t="str">
            <v/>
          </cell>
        </row>
        <row r="116">
          <cell r="A116">
            <v>4412130000</v>
          </cell>
          <cell r="B116" t="str">
            <v xml:space="preserve">Madera contrachapada q'tenga por lo menos una hoja </v>
          </cell>
          <cell r="C116" t="str">
            <v>MEXICO</v>
          </cell>
          <cell r="D116">
            <v>1161959.7</v>
          </cell>
          <cell r="E116">
            <v>1712351.83</v>
          </cell>
        </row>
        <row r="117">
          <cell r="B117" t="str">
            <v>externa de maderas  tropicales</v>
          </cell>
        </row>
        <row r="118">
          <cell r="A118">
            <v>4412140000</v>
          </cell>
          <cell r="B118" t="str">
            <v xml:space="preserve">Demás maderas contrachap. q'tengan por lo menos,una hoja </v>
          </cell>
          <cell r="C118" t="str">
            <v>BOLIVIA</v>
          </cell>
          <cell r="D118">
            <v>7500</v>
          </cell>
          <cell r="E118">
            <v>4725.95</v>
          </cell>
        </row>
        <row r="119">
          <cell r="B119" t="str">
            <v>externa distinta de conífera</v>
          </cell>
          <cell r="C119" t="str">
            <v>CHILE</v>
          </cell>
          <cell r="D119">
            <v>25500</v>
          </cell>
          <cell r="E119">
            <v>17146.439999999999</v>
          </cell>
        </row>
        <row r="120">
          <cell r="A120" t="str">
            <v xml:space="preserve">ELABORACIÓN  </v>
          </cell>
          <cell r="B120" t="str">
            <v>:  Instituto Nacional de Recursos Naturales - INRENA-DGFFS</v>
          </cell>
          <cell r="E120" t="str">
            <v>Continúa…</v>
          </cell>
        </row>
        <row r="121">
          <cell r="C121" t="str">
            <v>COLOMBIA</v>
          </cell>
          <cell r="D121">
            <v>123930</v>
          </cell>
          <cell r="E121">
            <v>78360.75</v>
          </cell>
        </row>
        <row r="122">
          <cell r="C122" t="str">
            <v>COSTA RICA</v>
          </cell>
          <cell r="D122">
            <v>146600</v>
          </cell>
          <cell r="E122">
            <v>105869.54</v>
          </cell>
        </row>
        <row r="123">
          <cell r="C123" t="str">
            <v>REPUBLICA DOMINICANA</v>
          </cell>
          <cell r="D123">
            <v>92580</v>
          </cell>
          <cell r="E123">
            <v>74765.2</v>
          </cell>
        </row>
        <row r="124">
          <cell r="C124" t="str">
            <v>ECUADOR</v>
          </cell>
          <cell r="D124">
            <v>74550</v>
          </cell>
          <cell r="E124">
            <v>56542.99</v>
          </cell>
        </row>
        <row r="125">
          <cell r="C125" t="str">
            <v>MEXICO</v>
          </cell>
          <cell r="D125">
            <v>2597032</v>
          </cell>
          <cell r="E125">
            <v>1962488.58</v>
          </cell>
        </row>
        <row r="126">
          <cell r="C126" t="str">
            <v>PANAMA</v>
          </cell>
          <cell r="D126">
            <v>92190</v>
          </cell>
          <cell r="E126">
            <v>65852.160000000003</v>
          </cell>
        </row>
        <row r="127">
          <cell r="C127" t="str">
            <v>VENEZUELA</v>
          </cell>
          <cell r="D127">
            <v>6048364</v>
          </cell>
          <cell r="E127">
            <v>3910800.14</v>
          </cell>
        </row>
        <row r="128">
          <cell r="A128">
            <v>4412190000</v>
          </cell>
          <cell r="B128" t="str">
            <v xml:space="preserve">Demás maderas contrachapadas constituida por hojas de </v>
          </cell>
          <cell r="C128" t="str">
            <v>MEXICO</v>
          </cell>
          <cell r="D128">
            <v>2070064.38</v>
          </cell>
          <cell r="E128">
            <v>1666433.32</v>
          </cell>
        </row>
        <row r="129">
          <cell r="B129" t="str">
            <v>madera de espesor unit.&lt;=6MM.</v>
          </cell>
          <cell r="C129" t="str">
            <v>PANAMA</v>
          </cell>
          <cell r="D129">
            <v>23920</v>
          </cell>
          <cell r="E129">
            <v>18752.400000000001</v>
          </cell>
        </row>
        <row r="130">
          <cell r="C130" t="str">
            <v>VENEZUELA</v>
          </cell>
          <cell r="D130">
            <v>72570</v>
          </cell>
          <cell r="E130">
            <v>50685.4</v>
          </cell>
        </row>
        <row r="131">
          <cell r="A131">
            <v>4412220000</v>
          </cell>
          <cell r="B131" t="str">
            <v>Madera chapada que tenga por lo menos una hoja de las maderas tropical</v>
          </cell>
          <cell r="C131" t="str">
            <v>MEXICO</v>
          </cell>
          <cell r="D131">
            <v>50350</v>
          </cell>
          <cell r="E131">
            <v>75939.710000000006</v>
          </cell>
        </row>
        <row r="132">
          <cell r="B132" t="str">
            <v/>
          </cell>
          <cell r="D132">
            <v>12587110.079999998</v>
          </cell>
          <cell r="E132">
            <v>9800714.410000002</v>
          </cell>
        </row>
        <row r="133">
          <cell r="B133" t="str">
            <v/>
          </cell>
        </row>
        <row r="134">
          <cell r="A134">
            <v>4412920000</v>
          </cell>
          <cell r="B134" t="str">
            <v>Mad. estratificada simil. q'conte. por lo menos una hoja d'la mad. Tropical</v>
          </cell>
          <cell r="C134" t="str">
            <v>MEXICO</v>
          </cell>
          <cell r="D134">
            <v>40309.99</v>
          </cell>
          <cell r="E134">
            <v>51441.15</v>
          </cell>
        </row>
        <row r="135">
          <cell r="A135">
            <v>4412990000</v>
          </cell>
          <cell r="B135" t="str">
            <v>Demás madera estratificada similar</v>
          </cell>
          <cell r="C135" t="str">
            <v>BOLIVIA</v>
          </cell>
          <cell r="D135">
            <v>135.28</v>
          </cell>
          <cell r="E135">
            <v>932.14</v>
          </cell>
        </row>
        <row r="136">
          <cell r="C136" t="str">
            <v>MEXICO</v>
          </cell>
          <cell r="D136">
            <v>398678</v>
          </cell>
          <cell r="E136">
            <v>581496.44999999995</v>
          </cell>
        </row>
        <row r="137">
          <cell r="C137" t="str">
            <v>ESTADOS UNIDOS</v>
          </cell>
          <cell r="D137">
            <v>413.16</v>
          </cell>
          <cell r="E137">
            <v>632</v>
          </cell>
        </row>
        <row r="138">
          <cell r="C138" t="str">
            <v>URUGUAY</v>
          </cell>
          <cell r="D138">
            <v>52030</v>
          </cell>
          <cell r="E138">
            <v>35517.15</v>
          </cell>
        </row>
        <row r="139">
          <cell r="A139">
            <v>4413000000</v>
          </cell>
          <cell r="B139" t="str">
            <v>Madera densificada en bloques, tablas, tiras o perfiles.</v>
          </cell>
          <cell r="C139" t="str">
            <v>ESTADOS UNIDOS</v>
          </cell>
          <cell r="D139">
            <v>0.25</v>
          </cell>
          <cell r="E139">
            <v>5</v>
          </cell>
        </row>
        <row r="140">
          <cell r="B140" t="str">
            <v/>
          </cell>
          <cell r="D140">
            <v>491566.68</v>
          </cell>
          <cell r="E140">
            <v>670023.89</v>
          </cell>
        </row>
        <row r="141">
          <cell r="B141" t="str">
            <v/>
          </cell>
        </row>
        <row r="142">
          <cell r="A142">
            <v>4414000000</v>
          </cell>
          <cell r="B142" t="str">
            <v>Marcos de madera para cuadros, fotografías, espejos</v>
          </cell>
          <cell r="C142" t="str">
            <v>EMIRATOS ARABES UNIDOS</v>
          </cell>
          <cell r="D142">
            <v>42.03</v>
          </cell>
          <cell r="E142">
            <v>120</v>
          </cell>
        </row>
        <row r="143">
          <cell r="B143" t="str">
            <v>u objetos similares</v>
          </cell>
          <cell r="C143" t="str">
            <v>ARGENTINA</v>
          </cell>
          <cell r="D143">
            <v>117.85</v>
          </cell>
          <cell r="E143">
            <v>167</v>
          </cell>
        </row>
        <row r="144">
          <cell r="C144" t="str">
            <v>AUSTRIA</v>
          </cell>
          <cell r="D144">
            <v>26.36</v>
          </cell>
          <cell r="E144">
            <v>198</v>
          </cell>
        </row>
        <row r="145">
          <cell r="C145" t="str">
            <v>AUSTRALIA</v>
          </cell>
          <cell r="D145">
            <v>52.49</v>
          </cell>
          <cell r="E145">
            <v>215.6</v>
          </cell>
        </row>
        <row r="146">
          <cell r="C146" t="str">
            <v>ARUBA</v>
          </cell>
          <cell r="D146">
            <v>0.59</v>
          </cell>
          <cell r="E146">
            <v>7</v>
          </cell>
        </row>
        <row r="147">
          <cell r="C147" t="str">
            <v>CANADA</v>
          </cell>
          <cell r="D147">
            <v>72.62</v>
          </cell>
          <cell r="E147">
            <v>376.7</v>
          </cell>
        </row>
        <row r="148">
          <cell r="C148" t="str">
            <v>CHILE</v>
          </cell>
          <cell r="D148">
            <v>67.2</v>
          </cell>
          <cell r="E148">
            <v>196.8</v>
          </cell>
        </row>
        <row r="149">
          <cell r="C149" t="str">
            <v>COSTA RICA</v>
          </cell>
          <cell r="D149">
            <v>24.77</v>
          </cell>
          <cell r="E149">
            <v>86</v>
          </cell>
        </row>
        <row r="150">
          <cell r="C150" t="str">
            <v>SUIZA</v>
          </cell>
          <cell r="D150">
            <v>6.81</v>
          </cell>
          <cell r="E150">
            <v>112</v>
          </cell>
        </row>
        <row r="151">
          <cell r="C151" t="str">
            <v>ALEMANIA</v>
          </cell>
          <cell r="D151">
            <v>138.68</v>
          </cell>
          <cell r="E151">
            <v>1969.95</v>
          </cell>
        </row>
        <row r="152">
          <cell r="C152" t="str">
            <v>REPUBLICA DOMINICANA</v>
          </cell>
          <cell r="D152">
            <v>243.04</v>
          </cell>
          <cell r="E152">
            <v>834</v>
          </cell>
        </row>
        <row r="153">
          <cell r="C153" t="str">
            <v>ECUADOR</v>
          </cell>
          <cell r="D153">
            <v>258.33999999999997</v>
          </cell>
          <cell r="E153">
            <v>4158.96</v>
          </cell>
        </row>
        <row r="154">
          <cell r="C154" t="str">
            <v>ESPAYA</v>
          </cell>
          <cell r="D154">
            <v>1897.07</v>
          </cell>
          <cell r="E154">
            <v>8404.64</v>
          </cell>
        </row>
        <row r="155">
          <cell r="C155" t="str">
            <v>FRANCIA</v>
          </cell>
          <cell r="D155">
            <v>128.31</v>
          </cell>
          <cell r="E155">
            <v>288.3</v>
          </cell>
        </row>
        <row r="156">
          <cell r="C156" t="str">
            <v>REINO UNIDO</v>
          </cell>
          <cell r="D156">
            <v>25.21</v>
          </cell>
          <cell r="E156">
            <v>136.19999999999999</v>
          </cell>
        </row>
        <row r="157">
          <cell r="C157" t="str">
            <v>GUAYANA FRANCESA</v>
          </cell>
          <cell r="D157">
            <v>6.24</v>
          </cell>
          <cell r="E157">
            <v>107.52</v>
          </cell>
        </row>
        <row r="158">
          <cell r="A158" t="str">
            <v xml:space="preserve">ELABORACIÓN  </v>
          </cell>
          <cell r="B158" t="str">
            <v>:  Instituto Nacional de Recursos Naturales - INRENA-DGFFS</v>
          </cell>
          <cell r="E158" t="str">
            <v>Continúa…</v>
          </cell>
        </row>
        <row r="159">
          <cell r="C159" t="str">
            <v>GUATEMALA</v>
          </cell>
          <cell r="D159">
            <v>144.37</v>
          </cell>
          <cell r="E159">
            <v>672.99</v>
          </cell>
        </row>
        <row r="160">
          <cell r="C160" t="str">
            <v>ITALIA</v>
          </cell>
          <cell r="D160">
            <v>1461.13</v>
          </cell>
          <cell r="E160">
            <v>10459.82</v>
          </cell>
        </row>
        <row r="161">
          <cell r="C161" t="str">
            <v>JAPON</v>
          </cell>
          <cell r="D161">
            <v>24.47</v>
          </cell>
          <cell r="E161">
            <v>60</v>
          </cell>
        </row>
        <row r="162">
          <cell r="C162" t="str">
            <v>MEXICO</v>
          </cell>
          <cell r="D162">
            <v>3242.01</v>
          </cell>
          <cell r="E162">
            <v>9528.8700000000008</v>
          </cell>
        </row>
        <row r="163">
          <cell r="C163" t="str">
            <v>PANAMA</v>
          </cell>
          <cell r="D163">
            <v>1196.44</v>
          </cell>
          <cell r="E163">
            <v>4302.3999999999996</v>
          </cell>
        </row>
        <row r="164">
          <cell r="C164" t="str">
            <v>PUERTO RICO</v>
          </cell>
          <cell r="D164">
            <v>505.08</v>
          </cell>
          <cell r="E164">
            <v>1346.77</v>
          </cell>
        </row>
        <row r="165">
          <cell r="C165" t="str">
            <v>SUECIA</v>
          </cell>
          <cell r="D165">
            <v>147.66</v>
          </cell>
          <cell r="E165">
            <v>2892.86</v>
          </cell>
        </row>
        <row r="166">
          <cell r="C166" t="str">
            <v>ESTADOS UNIDOS</v>
          </cell>
          <cell r="D166">
            <v>36104.29</v>
          </cell>
          <cell r="E166">
            <v>336448.71</v>
          </cell>
        </row>
        <row r="167">
          <cell r="C167" t="str">
            <v>VENEZUELA</v>
          </cell>
          <cell r="D167">
            <v>180.24</v>
          </cell>
          <cell r="E167">
            <v>510.75</v>
          </cell>
        </row>
        <row r="168">
          <cell r="A168">
            <v>4415100000</v>
          </cell>
          <cell r="B168" t="str">
            <v>Cajones, cajas, jaulas, tambores y envases simil.</v>
          </cell>
          <cell r="C168" t="str">
            <v>ARGENTINA</v>
          </cell>
          <cell r="D168">
            <v>1705.38</v>
          </cell>
          <cell r="E168">
            <v>130.80000000000001</v>
          </cell>
        </row>
        <row r="169">
          <cell r="B169" t="str">
            <v>carretes para cables de madera.</v>
          </cell>
          <cell r="C169" t="str">
            <v>CANADA</v>
          </cell>
          <cell r="D169">
            <v>0.98</v>
          </cell>
          <cell r="E169">
            <v>132</v>
          </cell>
        </row>
        <row r="170">
          <cell r="C170" t="str">
            <v>SUIZA</v>
          </cell>
          <cell r="D170">
            <v>0.61</v>
          </cell>
          <cell r="E170">
            <v>10</v>
          </cell>
        </row>
        <row r="171">
          <cell r="C171" t="str">
            <v>ALEMANIA</v>
          </cell>
          <cell r="D171">
            <v>6.86</v>
          </cell>
          <cell r="E171">
            <v>210</v>
          </cell>
        </row>
        <row r="172">
          <cell r="C172" t="str">
            <v>ESPAYA</v>
          </cell>
          <cell r="D172">
            <v>0.6</v>
          </cell>
          <cell r="E172">
            <v>6.09</v>
          </cell>
        </row>
        <row r="173">
          <cell r="C173" t="str">
            <v>REINO UNIDO</v>
          </cell>
          <cell r="D173">
            <v>67.14</v>
          </cell>
          <cell r="E173">
            <v>1505</v>
          </cell>
        </row>
        <row r="174">
          <cell r="C174" t="str">
            <v>ITALIA</v>
          </cell>
          <cell r="D174">
            <v>4.91</v>
          </cell>
          <cell r="E174">
            <v>112.5</v>
          </cell>
        </row>
        <row r="175">
          <cell r="C175" t="str">
            <v>JAPON</v>
          </cell>
          <cell r="D175">
            <v>273.95999999999998</v>
          </cell>
          <cell r="E175">
            <v>3251.9</v>
          </cell>
        </row>
        <row r="176">
          <cell r="C176" t="str">
            <v>COREA (SUR), REPUBLICA DE</v>
          </cell>
          <cell r="D176">
            <v>0.21</v>
          </cell>
          <cell r="E176">
            <v>0.95</v>
          </cell>
        </row>
        <row r="177">
          <cell r="C177" t="str">
            <v>ESTADOS UNIDOS</v>
          </cell>
          <cell r="D177">
            <v>8491.07</v>
          </cell>
          <cell r="E177">
            <v>63507.9</v>
          </cell>
        </row>
        <row r="178">
          <cell r="A178">
            <v>4415200000</v>
          </cell>
          <cell r="B178" t="str">
            <v>Paletas, paletas caja y demás plataformas p'carga; collarines p'p</v>
          </cell>
          <cell r="C178" t="str">
            <v>ESTADOS UNIDOS</v>
          </cell>
          <cell r="D178">
            <v>812.18</v>
          </cell>
          <cell r="E178">
            <v>702</v>
          </cell>
        </row>
        <row r="179">
          <cell r="A179">
            <v>4416000000</v>
          </cell>
          <cell r="B179" t="str">
            <v xml:space="preserve">Barriles,cubas,tinas y demás manufact. d'toneleria y partes, </v>
          </cell>
          <cell r="C179" t="str">
            <v>ALEMANIA</v>
          </cell>
          <cell r="D179">
            <v>16.16</v>
          </cell>
          <cell r="E179">
            <v>254</v>
          </cell>
        </row>
        <row r="180">
          <cell r="B180" t="str">
            <v>de madera,incluido duelas.</v>
          </cell>
          <cell r="C180" t="str">
            <v>ESTADOS UNIDOS</v>
          </cell>
          <cell r="D180">
            <v>13.97</v>
          </cell>
          <cell r="E180">
            <v>50</v>
          </cell>
        </row>
        <row r="181">
          <cell r="A181">
            <v>4417001000</v>
          </cell>
          <cell r="B181" t="str">
            <v>Herramientas de madera</v>
          </cell>
          <cell r="C181" t="str">
            <v>CHILE</v>
          </cell>
          <cell r="D181">
            <v>378.04</v>
          </cell>
          <cell r="E181">
            <v>68.150000000000006</v>
          </cell>
        </row>
        <row r="182">
          <cell r="A182">
            <v>4417009000</v>
          </cell>
          <cell r="B182" t="str">
            <v>Demás mont. y mangos de herramientas, mont. y mangos de cepill</v>
          </cell>
          <cell r="C182" t="str">
            <v>ESTADOS UNIDOS</v>
          </cell>
          <cell r="D182">
            <v>0.97</v>
          </cell>
          <cell r="E182">
            <v>19.829999999999998</v>
          </cell>
        </row>
        <row r="183">
          <cell r="A183">
            <v>4418100000</v>
          </cell>
          <cell r="B183" t="str">
            <v>Ventanas, contraventanas, y sus marcos y contramarcos, de madera</v>
          </cell>
          <cell r="C183" t="str">
            <v>ESTADOS UNIDOS</v>
          </cell>
          <cell r="D183">
            <v>1243.49</v>
          </cell>
          <cell r="E183">
            <v>3405</v>
          </cell>
        </row>
        <row r="184">
          <cell r="A184">
            <v>4418200000</v>
          </cell>
          <cell r="B184" t="str">
            <v>Puertas y sus marcos, contramarcos y umbrales, de madera</v>
          </cell>
          <cell r="C184" t="str">
            <v>BELGICA</v>
          </cell>
          <cell r="D184">
            <v>468</v>
          </cell>
          <cell r="E184">
            <v>1630.9</v>
          </cell>
        </row>
        <row r="185">
          <cell r="C185" t="str">
            <v>ALEMANIA</v>
          </cell>
          <cell r="D185">
            <v>345.82</v>
          </cell>
          <cell r="E185">
            <v>670</v>
          </cell>
        </row>
        <row r="186">
          <cell r="C186" t="str">
            <v>REPUBLICA DOMINICANA</v>
          </cell>
          <cell r="D186">
            <v>46.35</v>
          </cell>
          <cell r="E186">
            <v>108</v>
          </cell>
        </row>
        <row r="187">
          <cell r="C187" t="str">
            <v>ESPAYA</v>
          </cell>
          <cell r="D187">
            <v>396.31</v>
          </cell>
          <cell r="E187">
            <v>450</v>
          </cell>
        </row>
        <row r="188">
          <cell r="C188" t="str">
            <v>ITALIA</v>
          </cell>
          <cell r="D188">
            <v>10008.65</v>
          </cell>
          <cell r="E188">
            <v>13160</v>
          </cell>
        </row>
        <row r="189">
          <cell r="C189" t="str">
            <v>JAPON</v>
          </cell>
          <cell r="D189">
            <v>8461.4</v>
          </cell>
          <cell r="E189">
            <v>47541.26</v>
          </cell>
        </row>
        <row r="190">
          <cell r="C190" t="str">
            <v>MEXICO</v>
          </cell>
          <cell r="D190">
            <v>2268.85</v>
          </cell>
          <cell r="E190">
            <v>4268</v>
          </cell>
        </row>
        <row r="191">
          <cell r="C191" t="str">
            <v>ESTADOS UNIDOS</v>
          </cell>
          <cell r="D191">
            <v>2166452.4</v>
          </cell>
          <cell r="E191">
            <v>2616932.44</v>
          </cell>
        </row>
        <row r="192">
          <cell r="A192">
            <v>4418300000</v>
          </cell>
          <cell r="B192" t="str">
            <v>Tableros para parques, de madera</v>
          </cell>
          <cell r="C192" t="str">
            <v>JAPON</v>
          </cell>
          <cell r="D192">
            <v>255.63</v>
          </cell>
          <cell r="E192">
            <v>630</v>
          </cell>
        </row>
        <row r="193">
          <cell r="C193" t="str">
            <v>MEXICO</v>
          </cell>
          <cell r="D193">
            <v>6532.26</v>
          </cell>
          <cell r="E193">
            <v>4988.8</v>
          </cell>
        </row>
        <row r="194">
          <cell r="C194" t="str">
            <v>ESTADOS UNIDOS</v>
          </cell>
          <cell r="D194">
            <v>747.56</v>
          </cell>
          <cell r="E194">
            <v>1625</v>
          </cell>
        </row>
        <row r="195">
          <cell r="A195">
            <v>4418500000</v>
          </cell>
          <cell r="B195" t="str">
            <v>Tablillas para cubierta de tejados o fachadas ("shingles" y "shak</v>
          </cell>
          <cell r="C195" t="str">
            <v>JAPON</v>
          </cell>
          <cell r="D195">
            <v>3349.36</v>
          </cell>
          <cell r="E195">
            <v>5328.99</v>
          </cell>
        </row>
        <row r="196">
          <cell r="C196" t="str">
            <v>ESTADOS UNIDOS</v>
          </cell>
          <cell r="D196">
            <v>1164</v>
          </cell>
          <cell r="E196">
            <v>1563.2</v>
          </cell>
        </row>
        <row r="197">
          <cell r="A197" t="str">
            <v xml:space="preserve">ELABORACIÓN  </v>
          </cell>
          <cell r="B197" t="str">
            <v>:  Instituto Nacional de Recursos Naturales - INRENA-DGFFS</v>
          </cell>
          <cell r="E197" t="str">
            <v>Continúa…</v>
          </cell>
        </row>
        <row r="198">
          <cell r="A198">
            <v>4418909000</v>
          </cell>
          <cell r="B198" t="str">
            <v>Demás obras y piezas de carpintería para construcciones, de madera</v>
          </cell>
          <cell r="C198" t="str">
            <v>CHILE</v>
          </cell>
          <cell r="D198">
            <v>66850</v>
          </cell>
          <cell r="E198">
            <v>43680</v>
          </cell>
        </row>
        <row r="199">
          <cell r="C199" t="str">
            <v>ALEMANIA</v>
          </cell>
          <cell r="D199">
            <v>87.43</v>
          </cell>
          <cell r="E199">
            <v>55</v>
          </cell>
        </row>
        <row r="200">
          <cell r="C200" t="str">
            <v>REINO UNIDO</v>
          </cell>
          <cell r="D200">
            <v>20.21</v>
          </cell>
          <cell r="E200">
            <v>40</v>
          </cell>
        </row>
        <row r="201">
          <cell r="C201" t="str">
            <v>ITALIA</v>
          </cell>
          <cell r="D201">
            <v>11.38</v>
          </cell>
          <cell r="E201">
            <v>28</v>
          </cell>
        </row>
        <row r="202">
          <cell r="C202" t="str">
            <v>JAPON</v>
          </cell>
          <cell r="D202">
            <v>390.96</v>
          </cell>
          <cell r="E202">
            <v>2606.65</v>
          </cell>
        </row>
        <row r="203">
          <cell r="C203" t="str">
            <v>COREA (SUR), REPUBLICA DE</v>
          </cell>
          <cell r="D203">
            <v>50870</v>
          </cell>
          <cell r="E203">
            <v>26546.95</v>
          </cell>
        </row>
        <row r="204">
          <cell r="C204" t="str">
            <v>ESTADOS UNIDOS</v>
          </cell>
          <cell r="D204">
            <v>156292.01999999999</v>
          </cell>
          <cell r="E204">
            <v>108442.6</v>
          </cell>
        </row>
        <row r="205">
          <cell r="A205">
            <v>4419000000</v>
          </cell>
          <cell r="B205" t="str">
            <v>Artículos de mesa o de cocina, de madera</v>
          </cell>
          <cell r="C205" t="str">
            <v>ARGENTINA</v>
          </cell>
          <cell r="D205">
            <v>167.67</v>
          </cell>
          <cell r="E205">
            <v>272.3</v>
          </cell>
        </row>
        <row r="206">
          <cell r="C206" t="str">
            <v>AUSTRALIA</v>
          </cell>
          <cell r="D206">
            <v>0</v>
          </cell>
          <cell r="E206">
            <v>1</v>
          </cell>
        </row>
        <row r="207">
          <cell r="C207" t="str">
            <v>ARUBA</v>
          </cell>
          <cell r="D207">
            <v>23.07</v>
          </cell>
          <cell r="E207">
            <v>92.5</v>
          </cell>
        </row>
        <row r="208">
          <cell r="C208" t="str">
            <v>BARBADOS</v>
          </cell>
          <cell r="D208">
            <v>115.78</v>
          </cell>
          <cell r="E208">
            <v>525</v>
          </cell>
        </row>
        <row r="209">
          <cell r="C209" t="str">
            <v>BRASIL</v>
          </cell>
          <cell r="D209">
            <v>16.59</v>
          </cell>
          <cell r="E209">
            <v>148</v>
          </cell>
        </row>
        <row r="210">
          <cell r="C210" t="str">
            <v>CANADA</v>
          </cell>
          <cell r="D210">
            <v>24.19</v>
          </cell>
          <cell r="E210">
            <v>266.5</v>
          </cell>
        </row>
        <row r="211">
          <cell r="C211" t="str">
            <v>CHILE</v>
          </cell>
          <cell r="D211">
            <v>249.91</v>
          </cell>
          <cell r="E211">
            <v>1902.69</v>
          </cell>
        </row>
        <row r="212">
          <cell r="C212" t="str">
            <v>COLOMBIA</v>
          </cell>
          <cell r="D212">
            <v>1153.6600000000001</v>
          </cell>
          <cell r="E212">
            <v>11718.92</v>
          </cell>
        </row>
        <row r="213">
          <cell r="C213" t="str">
            <v>ALEMANIA</v>
          </cell>
          <cell r="D213">
            <v>392.37</v>
          </cell>
          <cell r="E213">
            <v>4091.73</v>
          </cell>
        </row>
        <row r="214">
          <cell r="C214" t="str">
            <v>REPUBLICA DOMINICANA</v>
          </cell>
          <cell r="D214">
            <v>1525</v>
          </cell>
          <cell r="E214">
            <v>3180.7</v>
          </cell>
        </row>
        <row r="215">
          <cell r="C215" t="str">
            <v>ESPAYA</v>
          </cell>
          <cell r="D215">
            <v>1305.0899999999999</v>
          </cell>
          <cell r="E215">
            <v>8490.83</v>
          </cell>
        </row>
        <row r="216">
          <cell r="C216" t="str">
            <v>FRANCIA</v>
          </cell>
          <cell r="D216">
            <v>1257.02</v>
          </cell>
          <cell r="E216">
            <v>8076.55</v>
          </cell>
        </row>
        <row r="217">
          <cell r="C217" t="str">
            <v>REINO UNIDO</v>
          </cell>
          <cell r="D217">
            <v>352.33</v>
          </cell>
          <cell r="E217">
            <v>2793.25</v>
          </cell>
        </row>
        <row r="218">
          <cell r="C218" t="str">
            <v>GUAYANA FRANCESA</v>
          </cell>
          <cell r="D218">
            <v>1.72</v>
          </cell>
          <cell r="E218">
            <v>42.66</v>
          </cell>
        </row>
        <row r="219">
          <cell r="C219" t="str">
            <v>GUATEMALA</v>
          </cell>
          <cell r="D219">
            <v>73.8</v>
          </cell>
          <cell r="E219">
            <v>1190.2</v>
          </cell>
        </row>
        <row r="220">
          <cell r="C220" t="str">
            <v>HUNGRIA</v>
          </cell>
          <cell r="D220">
            <v>10.9</v>
          </cell>
          <cell r="E220">
            <v>48</v>
          </cell>
        </row>
        <row r="221">
          <cell r="C221" t="str">
            <v>ITALIA</v>
          </cell>
          <cell r="D221">
            <v>409.55</v>
          </cell>
          <cell r="E221">
            <v>2711.47</v>
          </cell>
        </row>
        <row r="222">
          <cell r="C222" t="str">
            <v>JAPON</v>
          </cell>
          <cell r="D222">
            <v>0.82</v>
          </cell>
          <cell r="E222">
            <v>2</v>
          </cell>
        </row>
        <row r="223">
          <cell r="C223" t="str">
            <v>COREA (SUR), REPUBLICA DE</v>
          </cell>
          <cell r="D223">
            <v>24.97</v>
          </cell>
          <cell r="E223">
            <v>276</v>
          </cell>
        </row>
        <row r="224">
          <cell r="C224" t="str">
            <v>MEXICO</v>
          </cell>
          <cell r="D224">
            <v>128.47</v>
          </cell>
          <cell r="E224">
            <v>455.9</v>
          </cell>
        </row>
        <row r="225">
          <cell r="C225" t="str">
            <v>PAISES BAJOS</v>
          </cell>
          <cell r="D225">
            <v>3.67</v>
          </cell>
          <cell r="E225">
            <v>55</v>
          </cell>
        </row>
        <row r="226">
          <cell r="C226" t="str">
            <v>NORUEGA</v>
          </cell>
          <cell r="D226">
            <v>0.52</v>
          </cell>
          <cell r="E226">
            <v>9.6</v>
          </cell>
        </row>
        <row r="227">
          <cell r="C227" t="str">
            <v>PANAMA</v>
          </cell>
          <cell r="D227">
            <v>343.8</v>
          </cell>
          <cell r="E227">
            <v>3345.04</v>
          </cell>
        </row>
        <row r="228">
          <cell r="C228" t="str">
            <v>FILIPINAS</v>
          </cell>
          <cell r="D228">
            <v>65.16</v>
          </cell>
          <cell r="E228">
            <v>240</v>
          </cell>
        </row>
        <row r="229">
          <cell r="C229" t="str">
            <v>PUERTO RICO</v>
          </cell>
          <cell r="D229">
            <v>212.11</v>
          </cell>
          <cell r="E229">
            <v>1402.39</v>
          </cell>
        </row>
        <row r="230">
          <cell r="C230" t="str">
            <v>ARABIA SAUDITA</v>
          </cell>
          <cell r="D230">
            <v>69.239999999999995</v>
          </cell>
          <cell r="E230">
            <v>439.95</v>
          </cell>
        </row>
        <row r="231">
          <cell r="C231" t="str">
            <v>TAIWAN (FORMOSA)</v>
          </cell>
          <cell r="D231">
            <v>77.150000000000006</v>
          </cell>
          <cell r="E231">
            <v>397.5</v>
          </cell>
        </row>
        <row r="232">
          <cell r="C232" t="str">
            <v>ESTADOS UNIDOS</v>
          </cell>
          <cell r="D232">
            <v>21423.61</v>
          </cell>
          <cell r="E232">
            <v>140644.37</v>
          </cell>
        </row>
        <row r="233">
          <cell r="C233" t="str">
            <v>URUGUAY</v>
          </cell>
          <cell r="D233">
            <v>12</v>
          </cell>
          <cell r="E233">
            <v>29.6</v>
          </cell>
        </row>
        <row r="234">
          <cell r="C234" t="str">
            <v>VENEZUELA</v>
          </cell>
          <cell r="D234">
            <v>1620.57</v>
          </cell>
          <cell r="E234">
            <v>4224</v>
          </cell>
        </row>
        <row r="235">
          <cell r="A235" t="str">
            <v xml:space="preserve">ELABORACIÓN  </v>
          </cell>
          <cell r="B235" t="str">
            <v>:  Instituto Nacional de Recursos Naturales - INRENA-DGFFS</v>
          </cell>
          <cell r="E235" t="str">
            <v>Continúa…</v>
          </cell>
        </row>
        <row r="236">
          <cell r="A236">
            <v>4420100000</v>
          </cell>
          <cell r="B236" t="str">
            <v>Estatuillas y demás objetos de adorno, de madera</v>
          </cell>
          <cell r="C236" t="str">
            <v>EMIRATOS ARABES UNIDOS</v>
          </cell>
          <cell r="D236">
            <v>6.78</v>
          </cell>
          <cell r="E236">
            <v>35</v>
          </cell>
        </row>
        <row r="237">
          <cell r="C237" t="str">
            <v>ARGENTINA</v>
          </cell>
          <cell r="D237">
            <v>237.43</v>
          </cell>
          <cell r="E237">
            <v>397.96</v>
          </cell>
        </row>
        <row r="238">
          <cell r="C238" t="str">
            <v>AUSTRALIA</v>
          </cell>
          <cell r="D238">
            <v>5.21</v>
          </cell>
          <cell r="E238">
            <v>90.25</v>
          </cell>
        </row>
        <row r="239">
          <cell r="C239" t="str">
            <v>ARUBA</v>
          </cell>
          <cell r="D239">
            <v>88.87</v>
          </cell>
          <cell r="E239">
            <v>199.7</v>
          </cell>
        </row>
        <row r="240">
          <cell r="C240" t="str">
            <v>BELGICA</v>
          </cell>
          <cell r="D240">
            <v>50.19</v>
          </cell>
          <cell r="E240">
            <v>308.10000000000002</v>
          </cell>
        </row>
        <row r="241">
          <cell r="C241" t="str">
            <v>BRASIL</v>
          </cell>
          <cell r="D241">
            <v>7.63</v>
          </cell>
          <cell r="E241">
            <v>58.5</v>
          </cell>
        </row>
        <row r="242">
          <cell r="C242" t="str">
            <v>CANADA</v>
          </cell>
          <cell r="D242">
            <v>180.4</v>
          </cell>
          <cell r="E242">
            <v>1734.95</v>
          </cell>
        </row>
        <row r="243">
          <cell r="C243" t="str">
            <v>CHILE</v>
          </cell>
          <cell r="D243">
            <v>54.1</v>
          </cell>
          <cell r="E243">
            <v>526.51</v>
          </cell>
        </row>
        <row r="244">
          <cell r="C244" t="str">
            <v>COLOMBIA</v>
          </cell>
          <cell r="D244">
            <v>11.92</v>
          </cell>
          <cell r="E244">
            <v>61.2</v>
          </cell>
        </row>
        <row r="245">
          <cell r="C245" t="str">
            <v>COSTA RICA</v>
          </cell>
          <cell r="D245">
            <v>29.99</v>
          </cell>
          <cell r="E245">
            <v>44.5</v>
          </cell>
        </row>
        <row r="246">
          <cell r="C246" t="str">
            <v>SUIZA</v>
          </cell>
          <cell r="D246">
            <v>93.28</v>
          </cell>
          <cell r="E246">
            <v>1690.8</v>
          </cell>
        </row>
        <row r="247">
          <cell r="C247" t="str">
            <v>ALEMANIA</v>
          </cell>
          <cell r="D247">
            <v>1673.69</v>
          </cell>
          <cell r="E247">
            <v>21508.23</v>
          </cell>
        </row>
        <row r="248">
          <cell r="C248" t="str">
            <v>DINAMARCA</v>
          </cell>
          <cell r="D248">
            <v>16.829999999999998</v>
          </cell>
          <cell r="E248">
            <v>37.5</v>
          </cell>
        </row>
        <row r="249">
          <cell r="C249" t="str">
            <v>REPUBLICA DOMINICANA</v>
          </cell>
          <cell r="D249">
            <v>783.81</v>
          </cell>
          <cell r="E249">
            <v>1947.27</v>
          </cell>
        </row>
        <row r="250">
          <cell r="C250" t="str">
            <v>ECUADOR</v>
          </cell>
          <cell r="D250">
            <v>146.36000000000001</v>
          </cell>
          <cell r="E250">
            <v>2713.5</v>
          </cell>
        </row>
        <row r="251">
          <cell r="C251" t="str">
            <v>ESPAYA</v>
          </cell>
          <cell r="D251">
            <v>1342.58</v>
          </cell>
          <cell r="E251">
            <v>6305.92</v>
          </cell>
        </row>
        <row r="252">
          <cell r="C252" t="str">
            <v>FRANCIA</v>
          </cell>
          <cell r="D252">
            <v>1459.73</v>
          </cell>
          <cell r="E252">
            <v>9291.5300000000007</v>
          </cell>
        </row>
        <row r="253">
          <cell r="C253" t="str">
            <v>REINO UNIDO</v>
          </cell>
          <cell r="D253">
            <v>100.36</v>
          </cell>
          <cell r="E253">
            <v>1916.82</v>
          </cell>
        </row>
        <row r="254">
          <cell r="C254" t="str">
            <v>GUAYANA FRANCESA</v>
          </cell>
          <cell r="D254">
            <v>18.61</v>
          </cell>
          <cell r="E254">
            <v>152.94999999999999</v>
          </cell>
        </row>
        <row r="255">
          <cell r="C255" t="str">
            <v>GRECIA</v>
          </cell>
          <cell r="D255">
            <v>4.04</v>
          </cell>
          <cell r="E255">
            <v>15</v>
          </cell>
        </row>
        <row r="256">
          <cell r="C256" t="str">
            <v>GUATEMALA</v>
          </cell>
          <cell r="D256">
            <v>139.15</v>
          </cell>
          <cell r="E256">
            <v>514.23</v>
          </cell>
        </row>
        <row r="257">
          <cell r="C257" t="str">
            <v>HUNGRIA</v>
          </cell>
          <cell r="D257">
            <v>49.1</v>
          </cell>
          <cell r="E257">
            <v>210.6</v>
          </cell>
        </row>
        <row r="258">
          <cell r="C258" t="str">
            <v>ISRAEL</v>
          </cell>
          <cell r="D258">
            <v>0.08</v>
          </cell>
          <cell r="E258">
            <v>1</v>
          </cell>
        </row>
        <row r="259">
          <cell r="C259" t="str">
            <v>ITALIA</v>
          </cell>
          <cell r="D259">
            <v>7183.7</v>
          </cell>
          <cell r="E259">
            <v>55161.34</v>
          </cell>
        </row>
        <row r="260">
          <cell r="C260" t="str">
            <v>JAPON</v>
          </cell>
          <cell r="D260">
            <v>201.22</v>
          </cell>
          <cell r="E260">
            <v>2078.65</v>
          </cell>
        </row>
        <row r="261">
          <cell r="C261" t="str">
            <v>COREA (SUR), REPUBLICA DE</v>
          </cell>
          <cell r="D261">
            <v>214.33</v>
          </cell>
          <cell r="E261">
            <v>3203.71</v>
          </cell>
        </row>
        <row r="262">
          <cell r="C262" t="str">
            <v>LUXEMBURGO</v>
          </cell>
          <cell r="D262">
            <v>10.65</v>
          </cell>
          <cell r="E262">
            <v>146.75</v>
          </cell>
        </row>
        <row r="263">
          <cell r="C263" t="str">
            <v>MEXICO</v>
          </cell>
          <cell r="D263">
            <v>375.62</v>
          </cell>
          <cell r="E263">
            <v>854.1</v>
          </cell>
        </row>
        <row r="264">
          <cell r="C264" t="str">
            <v>PAISES BAJOS</v>
          </cell>
          <cell r="D264">
            <v>43.73</v>
          </cell>
          <cell r="E264">
            <v>722.27</v>
          </cell>
        </row>
        <row r="265">
          <cell r="C265" t="str">
            <v>NORUEGA</v>
          </cell>
          <cell r="D265">
            <v>0.18</v>
          </cell>
          <cell r="E265">
            <v>1</v>
          </cell>
        </row>
        <row r="266">
          <cell r="C266" t="str">
            <v>PANAMA</v>
          </cell>
          <cell r="D266">
            <v>162.06</v>
          </cell>
          <cell r="E266">
            <v>1157.8399999999999</v>
          </cell>
        </row>
        <row r="267">
          <cell r="C267" t="str">
            <v>FILIPINAS</v>
          </cell>
          <cell r="D267">
            <v>0.21</v>
          </cell>
          <cell r="E267">
            <v>6.5</v>
          </cell>
        </row>
        <row r="268">
          <cell r="C268" t="str">
            <v>PUERTO RICO</v>
          </cell>
          <cell r="D268">
            <v>186.26</v>
          </cell>
          <cell r="E268">
            <v>1023.15</v>
          </cell>
        </row>
        <row r="269">
          <cell r="C269" t="str">
            <v>RUMANIA</v>
          </cell>
          <cell r="D269">
            <v>2.36</v>
          </cell>
          <cell r="E269">
            <v>9</v>
          </cell>
        </row>
        <row r="270">
          <cell r="C270" t="str">
            <v>ARABIA SAUDITA</v>
          </cell>
          <cell r="D270">
            <v>82.04</v>
          </cell>
          <cell r="E270">
            <v>452.4</v>
          </cell>
        </row>
        <row r="271">
          <cell r="C271" t="str">
            <v>SUECIA</v>
          </cell>
          <cell r="D271">
            <v>20.53</v>
          </cell>
          <cell r="E271">
            <v>35.799999999999997</v>
          </cell>
        </row>
        <row r="272">
          <cell r="C272" t="str">
            <v>TAIWAN (FORMOSA)</v>
          </cell>
          <cell r="D272">
            <v>72.2</v>
          </cell>
          <cell r="E272">
            <v>372</v>
          </cell>
        </row>
        <row r="273">
          <cell r="A273" t="str">
            <v xml:space="preserve">ELABORACIÓN  </v>
          </cell>
          <cell r="B273" t="str">
            <v>:  Instituto Nacional de Recursos Naturales - INRENA-DGFFS</v>
          </cell>
          <cell r="E273" t="str">
            <v>Continúa…</v>
          </cell>
        </row>
        <row r="274">
          <cell r="C274" t="str">
            <v>UCRANIA</v>
          </cell>
          <cell r="D274">
            <v>0.96</v>
          </cell>
          <cell r="E274">
            <v>35</v>
          </cell>
        </row>
        <row r="275">
          <cell r="C275" t="str">
            <v>ESTADOS UNIDOS</v>
          </cell>
          <cell r="D275">
            <v>19177.14</v>
          </cell>
          <cell r="E275">
            <v>184299.76</v>
          </cell>
        </row>
        <row r="276">
          <cell r="C276" t="str">
            <v>URUGUAY</v>
          </cell>
          <cell r="D276">
            <v>21.22</v>
          </cell>
          <cell r="E276">
            <v>65</v>
          </cell>
        </row>
        <row r="277">
          <cell r="C277" t="str">
            <v>VENEZUELA</v>
          </cell>
          <cell r="D277">
            <v>647.44000000000005</v>
          </cell>
          <cell r="E277">
            <v>1706.45</v>
          </cell>
        </row>
        <row r="278">
          <cell r="A278">
            <v>4420900000</v>
          </cell>
          <cell r="B278" t="str">
            <v xml:space="preserve">Demás marquetería, cofrecillos o estuches p'joyeria u orfebre. </v>
          </cell>
          <cell r="C278" t="str">
            <v>ARGENTINA</v>
          </cell>
          <cell r="D278">
            <v>154.76</v>
          </cell>
          <cell r="E278">
            <v>215</v>
          </cell>
        </row>
        <row r="279">
          <cell r="B279" t="str">
            <v>y manufactura similar de madera</v>
          </cell>
          <cell r="C279" t="str">
            <v>AUSTRALIA</v>
          </cell>
          <cell r="D279">
            <v>5.07</v>
          </cell>
          <cell r="E279">
            <v>60.37</v>
          </cell>
        </row>
        <row r="280">
          <cell r="C280" t="str">
            <v>ARUBA</v>
          </cell>
          <cell r="D280">
            <v>2.65</v>
          </cell>
          <cell r="E280">
            <v>10</v>
          </cell>
        </row>
        <row r="281">
          <cell r="C281" t="str">
            <v>BARBADOS</v>
          </cell>
          <cell r="D281">
            <v>10.77</v>
          </cell>
          <cell r="E281">
            <v>50</v>
          </cell>
        </row>
        <row r="282">
          <cell r="C282" t="str">
            <v>BELGICA</v>
          </cell>
          <cell r="D282">
            <v>3.7</v>
          </cell>
          <cell r="E282">
            <v>68.459999999999994</v>
          </cell>
        </row>
        <row r="283">
          <cell r="C283" t="str">
            <v>BRASIL</v>
          </cell>
          <cell r="D283">
            <v>181.46</v>
          </cell>
          <cell r="E283">
            <v>1604.8</v>
          </cell>
        </row>
        <row r="284">
          <cell r="C284" t="str">
            <v>CANADA</v>
          </cell>
          <cell r="D284">
            <v>124.31</v>
          </cell>
          <cell r="E284">
            <v>581.32000000000005</v>
          </cell>
        </row>
        <row r="285">
          <cell r="C285" t="str">
            <v>CHILE</v>
          </cell>
          <cell r="D285">
            <v>216.92</v>
          </cell>
          <cell r="E285">
            <v>628.5</v>
          </cell>
        </row>
        <row r="286">
          <cell r="C286" t="str">
            <v>COLOMBIA</v>
          </cell>
          <cell r="D286">
            <v>464.49</v>
          </cell>
          <cell r="E286">
            <v>2094.6</v>
          </cell>
        </row>
        <row r="287">
          <cell r="C287" t="str">
            <v>ALEMANIA</v>
          </cell>
          <cell r="D287">
            <v>516.01</v>
          </cell>
          <cell r="E287">
            <v>5635.8</v>
          </cell>
        </row>
        <row r="288">
          <cell r="C288" t="str">
            <v>REPUBLICA DOMINICANA</v>
          </cell>
          <cell r="D288">
            <v>235.71</v>
          </cell>
          <cell r="E288">
            <v>629.27</v>
          </cell>
        </row>
        <row r="289">
          <cell r="C289" t="str">
            <v>ESPAYA</v>
          </cell>
          <cell r="D289">
            <v>1120.71</v>
          </cell>
          <cell r="E289">
            <v>4020.23</v>
          </cell>
        </row>
        <row r="290">
          <cell r="C290" t="str">
            <v>FRANCIA</v>
          </cell>
          <cell r="D290">
            <v>2972.28</v>
          </cell>
          <cell r="E290">
            <v>17148.5</v>
          </cell>
        </row>
        <row r="291">
          <cell r="C291" t="str">
            <v>REINO UNIDO</v>
          </cell>
          <cell r="D291">
            <v>239.22</v>
          </cell>
          <cell r="E291">
            <v>2442.8000000000002</v>
          </cell>
        </row>
        <row r="292">
          <cell r="C292" t="str">
            <v>GRECIA</v>
          </cell>
          <cell r="D292">
            <v>9.74</v>
          </cell>
          <cell r="E292">
            <v>72</v>
          </cell>
        </row>
        <row r="293">
          <cell r="C293" t="str">
            <v>GUATEMALA</v>
          </cell>
          <cell r="D293">
            <v>96.31</v>
          </cell>
          <cell r="E293">
            <v>871.34</v>
          </cell>
        </row>
        <row r="294">
          <cell r="C294" t="str">
            <v>HONDURAS</v>
          </cell>
          <cell r="D294">
            <v>175.4</v>
          </cell>
          <cell r="E294">
            <v>239.24</v>
          </cell>
        </row>
        <row r="295">
          <cell r="C295" t="str">
            <v>HUNGRIA</v>
          </cell>
          <cell r="D295">
            <v>32.83</v>
          </cell>
          <cell r="E295">
            <v>138</v>
          </cell>
        </row>
        <row r="296">
          <cell r="C296" t="str">
            <v>ITALIA</v>
          </cell>
          <cell r="D296">
            <v>3076.91</v>
          </cell>
          <cell r="E296">
            <v>9145.59</v>
          </cell>
        </row>
        <row r="297">
          <cell r="C297" t="str">
            <v>JAPON</v>
          </cell>
          <cell r="D297">
            <v>998</v>
          </cell>
          <cell r="E297">
            <v>10909.15</v>
          </cell>
        </row>
        <row r="298">
          <cell r="C298" t="str">
            <v>COREA (SUR), REPUBLICA DE</v>
          </cell>
          <cell r="D298">
            <v>1.0900000000000001</v>
          </cell>
          <cell r="E298">
            <v>4.93</v>
          </cell>
        </row>
        <row r="299">
          <cell r="C299" t="str">
            <v>MALTA</v>
          </cell>
          <cell r="D299">
            <v>34.369999999999997</v>
          </cell>
          <cell r="E299">
            <v>246</v>
          </cell>
        </row>
        <row r="300">
          <cell r="C300" t="str">
            <v>MEXICO</v>
          </cell>
          <cell r="D300">
            <v>275.33999999999997</v>
          </cell>
          <cell r="E300">
            <v>317</v>
          </cell>
        </row>
        <row r="301">
          <cell r="C301" t="str">
            <v>PANAMA</v>
          </cell>
          <cell r="D301">
            <v>53.54</v>
          </cell>
          <cell r="E301">
            <v>640.79999999999995</v>
          </cell>
        </row>
        <row r="302">
          <cell r="C302" t="str">
            <v>PUERTO RICO</v>
          </cell>
          <cell r="D302">
            <v>319.45</v>
          </cell>
          <cell r="E302">
            <v>2823.51</v>
          </cell>
        </row>
        <row r="303">
          <cell r="C303" t="str">
            <v>ARABIA SAUDITA</v>
          </cell>
          <cell r="D303">
            <v>83.87</v>
          </cell>
          <cell r="E303">
            <v>468.45</v>
          </cell>
        </row>
        <row r="304">
          <cell r="C304" t="str">
            <v>UCRANIA</v>
          </cell>
          <cell r="D304">
            <v>0.34</v>
          </cell>
          <cell r="E304">
            <v>12.5</v>
          </cell>
        </row>
        <row r="305">
          <cell r="C305" t="str">
            <v>ESTADOS UNIDOS</v>
          </cell>
          <cell r="D305">
            <v>31946.43</v>
          </cell>
          <cell r="E305">
            <v>186555</v>
          </cell>
        </row>
        <row r="306">
          <cell r="C306" t="str">
            <v>VENEZUELA</v>
          </cell>
          <cell r="D306">
            <v>613.89</v>
          </cell>
          <cell r="E306">
            <v>2127.65</v>
          </cell>
        </row>
        <row r="307">
          <cell r="A307">
            <v>4421100000</v>
          </cell>
          <cell r="B307" t="str">
            <v>Perchas para prendas de vestir, de madera</v>
          </cell>
          <cell r="C307" t="str">
            <v>CANADA</v>
          </cell>
          <cell r="D307">
            <v>12.56</v>
          </cell>
          <cell r="E307">
            <v>30</v>
          </cell>
        </row>
        <row r="308">
          <cell r="C308" t="str">
            <v>ALEMANIA</v>
          </cell>
          <cell r="D308">
            <v>15.27</v>
          </cell>
          <cell r="E308">
            <v>240</v>
          </cell>
        </row>
        <row r="309">
          <cell r="C309" t="str">
            <v>REPUBLICA DOMINICANA</v>
          </cell>
          <cell r="D309">
            <v>148.08000000000001</v>
          </cell>
          <cell r="E309">
            <v>410</v>
          </cell>
        </row>
        <row r="310">
          <cell r="C310" t="str">
            <v>ITALIA</v>
          </cell>
          <cell r="D310">
            <v>45.99</v>
          </cell>
          <cell r="E310">
            <v>86.4</v>
          </cell>
        </row>
        <row r="311">
          <cell r="C311" t="str">
            <v>PUERTO RICO</v>
          </cell>
          <cell r="D311">
            <v>2.68</v>
          </cell>
          <cell r="E311">
            <v>10</v>
          </cell>
        </row>
        <row r="312">
          <cell r="C312" t="str">
            <v>ESTADOS UNIDOS</v>
          </cell>
          <cell r="D312">
            <v>376.26</v>
          </cell>
          <cell r="E312">
            <v>3942.4</v>
          </cell>
        </row>
        <row r="313">
          <cell r="A313" t="str">
            <v xml:space="preserve">ELABORACIÓN  </v>
          </cell>
          <cell r="B313" t="str">
            <v>:  Instituto Nacional de Recursos Naturales - INRENA-DGFFS</v>
          </cell>
          <cell r="E313" t="str">
            <v>Continúa…</v>
          </cell>
        </row>
        <row r="314">
          <cell r="A314">
            <v>4421901000</v>
          </cell>
          <cell r="B314" t="str">
            <v>Canillas, carretes, p'hilatura o tejido y p' hilo de coser, y art siml d´madera</v>
          </cell>
          <cell r="C314" t="str">
            <v>COLOMBIA</v>
          </cell>
          <cell r="D314">
            <v>18320</v>
          </cell>
          <cell r="E314">
            <v>9360</v>
          </cell>
        </row>
        <row r="315">
          <cell r="C315" t="str">
            <v>ESTADOS UNIDOS</v>
          </cell>
          <cell r="D315">
            <v>1.81</v>
          </cell>
          <cell r="E315">
            <v>37.14</v>
          </cell>
        </row>
        <row r="316">
          <cell r="A316">
            <v>4421902000</v>
          </cell>
          <cell r="B316" t="str">
            <v>Palillos de diente, de madera</v>
          </cell>
          <cell r="C316" t="str">
            <v>CHILE</v>
          </cell>
          <cell r="D316">
            <v>7.31</v>
          </cell>
          <cell r="E316">
            <v>67.5</v>
          </cell>
        </row>
        <row r="317">
          <cell r="C317" t="str">
            <v>JAPON</v>
          </cell>
          <cell r="D317">
            <v>6.27</v>
          </cell>
          <cell r="E317">
            <v>135</v>
          </cell>
        </row>
        <row r="318">
          <cell r="C318" t="str">
            <v>COREA (SUR), REPUBLICA DE</v>
          </cell>
          <cell r="D318">
            <v>0.27</v>
          </cell>
          <cell r="E318">
            <v>1.22</v>
          </cell>
        </row>
        <row r="319">
          <cell r="C319" t="str">
            <v>PUERTO RICO</v>
          </cell>
          <cell r="D319">
            <v>0.61</v>
          </cell>
          <cell r="E319">
            <v>3.36</v>
          </cell>
        </row>
        <row r="320">
          <cell r="C320" t="str">
            <v>ESTADOS UNIDOS</v>
          </cell>
          <cell r="D320">
            <v>21.96</v>
          </cell>
          <cell r="E320">
            <v>107.02</v>
          </cell>
        </row>
        <row r="321">
          <cell r="A321">
            <v>4421909000</v>
          </cell>
          <cell r="B321" t="str">
            <v>Demás manufactura de madera</v>
          </cell>
          <cell r="C321" t="str">
            <v>EMIRATOS ARABES UNIDOS</v>
          </cell>
          <cell r="D321">
            <v>228.35</v>
          </cell>
          <cell r="E321">
            <v>808</v>
          </cell>
        </row>
        <row r="322">
          <cell r="C322" t="str">
            <v>ARUBA</v>
          </cell>
          <cell r="D322">
            <v>33.94</v>
          </cell>
          <cell r="E322">
            <v>60</v>
          </cell>
        </row>
        <row r="323">
          <cell r="C323" t="str">
            <v>BOLIVIA</v>
          </cell>
          <cell r="D323">
            <v>15.5</v>
          </cell>
          <cell r="E323">
            <v>80</v>
          </cell>
        </row>
        <row r="324">
          <cell r="C324" t="str">
            <v>BRASIL</v>
          </cell>
          <cell r="D324">
            <v>39.020000000000003</v>
          </cell>
          <cell r="E324">
            <v>82.7</v>
          </cell>
        </row>
        <row r="325">
          <cell r="C325" t="str">
            <v>CANADA</v>
          </cell>
          <cell r="D325">
            <v>0.19</v>
          </cell>
          <cell r="E325">
            <v>33.9</v>
          </cell>
        </row>
        <row r="326">
          <cell r="C326" t="str">
            <v>CHILE</v>
          </cell>
          <cell r="D326">
            <v>389.86</v>
          </cell>
          <cell r="E326">
            <v>132.99</v>
          </cell>
        </row>
        <row r="327">
          <cell r="C327" t="str">
            <v>COLOMBIA</v>
          </cell>
          <cell r="D327">
            <v>1455</v>
          </cell>
          <cell r="E327">
            <v>3427.5</v>
          </cell>
        </row>
        <row r="328">
          <cell r="C328" t="str">
            <v>SUIZA</v>
          </cell>
          <cell r="D328">
            <v>1.22</v>
          </cell>
          <cell r="E328">
            <v>20</v>
          </cell>
        </row>
        <row r="329">
          <cell r="C329" t="str">
            <v>ALEMANIA</v>
          </cell>
          <cell r="D329">
            <v>45.89</v>
          </cell>
          <cell r="E329">
            <v>781.7</v>
          </cell>
        </row>
        <row r="330">
          <cell r="C330" t="str">
            <v>REPUBLICA DOMINICANA</v>
          </cell>
          <cell r="D330">
            <v>148824.45000000001</v>
          </cell>
          <cell r="E330">
            <v>87289.77</v>
          </cell>
        </row>
        <row r="331">
          <cell r="C331" t="str">
            <v>ECUADOR</v>
          </cell>
          <cell r="D331">
            <v>329.42</v>
          </cell>
          <cell r="E331">
            <v>971.62</v>
          </cell>
        </row>
        <row r="332">
          <cell r="C332" t="str">
            <v>ESPAYA</v>
          </cell>
          <cell r="D332">
            <v>579.55999999999995</v>
          </cell>
          <cell r="E332">
            <v>706.5</v>
          </cell>
        </row>
        <row r="333">
          <cell r="C333" t="str">
            <v>FRANCIA</v>
          </cell>
          <cell r="D333">
            <v>391.08</v>
          </cell>
          <cell r="E333">
            <v>3199.5</v>
          </cell>
        </row>
        <row r="334">
          <cell r="C334" t="str">
            <v>REINO UNIDO</v>
          </cell>
          <cell r="D334">
            <v>267.39999999999998</v>
          </cell>
          <cell r="E334">
            <v>580</v>
          </cell>
        </row>
        <row r="335">
          <cell r="C335" t="str">
            <v>GUAYANA FRANCESA</v>
          </cell>
          <cell r="D335">
            <v>0.98</v>
          </cell>
          <cell r="E335">
            <v>24.36</v>
          </cell>
        </row>
        <row r="336">
          <cell r="C336" t="str">
            <v>GUATEMALA</v>
          </cell>
          <cell r="D336">
            <v>14.77</v>
          </cell>
          <cell r="E336">
            <v>66.849999999999994</v>
          </cell>
        </row>
        <row r="337">
          <cell r="C337" t="str">
            <v>HUNGRIA</v>
          </cell>
          <cell r="D337">
            <v>1.74</v>
          </cell>
          <cell r="E337">
            <v>10</v>
          </cell>
        </row>
        <row r="338">
          <cell r="C338" t="str">
            <v>ITALIA</v>
          </cell>
          <cell r="D338">
            <v>385754.7</v>
          </cell>
          <cell r="E338">
            <v>475979.48</v>
          </cell>
        </row>
        <row r="339">
          <cell r="C339" t="str">
            <v>JAPON</v>
          </cell>
          <cell r="D339">
            <v>3.54</v>
          </cell>
          <cell r="E339">
            <v>40</v>
          </cell>
        </row>
        <row r="340">
          <cell r="C340" t="str">
            <v>MEXICO</v>
          </cell>
          <cell r="D340">
            <v>592.08000000000004</v>
          </cell>
          <cell r="E340">
            <v>209.2</v>
          </cell>
        </row>
        <row r="341">
          <cell r="C341" t="str">
            <v>PAISES BAJOS</v>
          </cell>
          <cell r="D341">
            <v>802.7</v>
          </cell>
          <cell r="E341">
            <v>1855.57</v>
          </cell>
        </row>
        <row r="342">
          <cell r="C342" t="str">
            <v>PUERTO RICO</v>
          </cell>
          <cell r="D342">
            <v>155.30000000000001</v>
          </cell>
          <cell r="E342">
            <v>678.96</v>
          </cell>
        </row>
        <row r="343">
          <cell r="C343" t="str">
            <v>SUECIA</v>
          </cell>
          <cell r="D343">
            <v>21060.97</v>
          </cell>
          <cell r="E343">
            <v>30194.2</v>
          </cell>
        </row>
        <row r="344">
          <cell r="C344" t="str">
            <v>TAIWAN (FORMOSA)</v>
          </cell>
          <cell r="D344">
            <v>26.77</v>
          </cell>
          <cell r="E344">
            <v>100</v>
          </cell>
        </row>
        <row r="345">
          <cell r="C345" t="str">
            <v>UCRANIA</v>
          </cell>
          <cell r="D345">
            <v>1.56</v>
          </cell>
          <cell r="E345">
            <v>48</v>
          </cell>
        </row>
        <row r="346">
          <cell r="C346" t="str">
            <v>ESTADOS UNIDOS</v>
          </cell>
          <cell r="D346">
            <v>803532.93</v>
          </cell>
          <cell r="E346">
            <v>1218628.33</v>
          </cell>
        </row>
        <row r="347">
          <cell r="C347" t="str">
            <v>VENEZUELA</v>
          </cell>
          <cell r="D347">
            <v>213.24</v>
          </cell>
          <cell r="E347">
            <v>1127.71</v>
          </cell>
        </row>
        <row r="348">
          <cell r="C348" t="str">
            <v>SUDAFRICA, REPUBLICA DE</v>
          </cell>
          <cell r="D348">
            <v>2.1800000000000002</v>
          </cell>
          <cell r="E348">
            <v>13</v>
          </cell>
        </row>
        <row r="349">
          <cell r="B349" t="str">
            <v/>
          </cell>
          <cell r="D349">
            <v>4027800.1300000013</v>
          </cell>
          <cell r="E349">
            <v>5926770.8300000001</v>
          </cell>
        </row>
        <row r="350">
          <cell r="A350" t="str">
            <v xml:space="preserve">ELABORACIÓN  </v>
          </cell>
          <cell r="B350" t="str">
            <v>:  Instituto Nacional de Recursos Naturales - INRENA-DGFFS</v>
          </cell>
          <cell r="E350" t="str">
            <v>Continúa…</v>
          </cell>
        </row>
        <row r="351">
          <cell r="B351" t="str">
            <v/>
          </cell>
        </row>
        <row r="352">
          <cell r="A352">
            <v>4707300000</v>
          </cell>
          <cell r="B352" t="str">
            <v>Desperdicios o desechos de papel o cartón obten. principal. a par</v>
          </cell>
          <cell r="C352" t="str">
            <v>BOLIVIA</v>
          </cell>
          <cell r="D352">
            <v>498880</v>
          </cell>
          <cell r="E352">
            <v>41503.65</v>
          </cell>
        </row>
        <row r="353">
          <cell r="B353" t="str">
            <v>a partir de pasta mecánica</v>
          </cell>
          <cell r="C353" t="str">
            <v>ECUADOR</v>
          </cell>
          <cell r="D353">
            <v>2857625</v>
          </cell>
          <cell r="E353">
            <v>254623.11</v>
          </cell>
        </row>
        <row r="354">
          <cell r="A354">
            <v>4707900000</v>
          </cell>
          <cell r="B354" t="str">
            <v>Demás desperdicios y desechos de papel o cartón sin clasificar</v>
          </cell>
          <cell r="C354" t="str">
            <v>ECUADOR</v>
          </cell>
          <cell r="D354">
            <v>53550</v>
          </cell>
          <cell r="E354">
            <v>13571.75</v>
          </cell>
        </row>
        <row r="355">
          <cell r="B355" t="str">
            <v/>
          </cell>
          <cell r="D355">
            <v>3410055</v>
          </cell>
          <cell r="E355">
            <v>309698.51</v>
          </cell>
        </row>
        <row r="356">
          <cell r="B356" t="str">
            <v/>
          </cell>
        </row>
        <row r="357">
          <cell r="A357">
            <v>4802200000</v>
          </cell>
          <cell r="B357" t="str">
            <v>Papel y cartón soporte para papel o cartón fotosensibles, termosensible</v>
          </cell>
          <cell r="C357" t="str">
            <v>PANAMA</v>
          </cell>
          <cell r="D357">
            <v>3.33</v>
          </cell>
          <cell r="E357">
            <v>42.02</v>
          </cell>
        </row>
        <row r="358">
          <cell r="C358" t="str">
            <v>VENEZUELA</v>
          </cell>
          <cell r="D358">
            <v>33.5</v>
          </cell>
          <cell r="E358">
            <v>186.72</v>
          </cell>
        </row>
        <row r="359">
          <cell r="A359">
            <v>4802300000</v>
          </cell>
          <cell r="B359" t="str">
            <v>Papel soporte para papel carbón (carbónico)</v>
          </cell>
          <cell r="C359" t="str">
            <v>COLOMBIA</v>
          </cell>
          <cell r="D359">
            <v>2143</v>
          </cell>
          <cell r="E359">
            <v>2321.6</v>
          </cell>
        </row>
        <row r="360">
          <cell r="C360" t="str">
            <v>VENEZUELA</v>
          </cell>
          <cell r="D360">
            <v>58.44</v>
          </cell>
          <cell r="E360">
            <v>264.39999999999998</v>
          </cell>
        </row>
        <row r="361">
          <cell r="A361">
            <v>4802510000</v>
          </cell>
          <cell r="B361" t="str">
            <v>Demás papeles y cartones, s/fibras obten. por procedim. mecánico</v>
          </cell>
          <cell r="C361" t="str">
            <v>COLOMBIA</v>
          </cell>
          <cell r="D361">
            <v>58644</v>
          </cell>
          <cell r="E361">
            <v>72366.710000000006</v>
          </cell>
        </row>
        <row r="362">
          <cell r="B362" t="str">
            <v>de gramaje &lt;40 G/M2</v>
          </cell>
          <cell r="C362" t="str">
            <v>ALEMANIA</v>
          </cell>
          <cell r="D362">
            <v>0.34</v>
          </cell>
          <cell r="E362">
            <v>1</v>
          </cell>
        </row>
        <row r="363">
          <cell r="C363" t="str">
            <v>ECUADOR</v>
          </cell>
          <cell r="D363">
            <v>246616</v>
          </cell>
          <cell r="E363">
            <v>231595.86</v>
          </cell>
        </row>
        <row r="364">
          <cell r="C364" t="str">
            <v>REINO UNIDO</v>
          </cell>
          <cell r="D364">
            <v>0.19</v>
          </cell>
          <cell r="E364">
            <v>1</v>
          </cell>
        </row>
        <row r="365">
          <cell r="A365">
            <v>4802521000</v>
          </cell>
          <cell r="B365" t="str">
            <v>Papel de seguridad para cheques de gramaje &gt;=40 g/m2 pero &lt;=150 g</v>
          </cell>
          <cell r="C365" t="str">
            <v>REPUBLICA DOMINICANA</v>
          </cell>
          <cell r="D365">
            <v>13639</v>
          </cell>
          <cell r="E365">
            <v>21795.119999999999</v>
          </cell>
        </row>
        <row r="366">
          <cell r="C366" t="str">
            <v>ECUADOR</v>
          </cell>
          <cell r="D366">
            <v>207</v>
          </cell>
          <cell r="E366">
            <v>150</v>
          </cell>
        </row>
        <row r="367">
          <cell r="A367">
            <v>4802529000</v>
          </cell>
          <cell r="B367" t="str">
            <v xml:space="preserve">Demás papeles y cartones, s/fibras obten. p'procedim. mecánico </v>
          </cell>
          <cell r="C367" t="str">
            <v>BOLIVIA</v>
          </cell>
          <cell r="D367">
            <v>702.9</v>
          </cell>
          <cell r="E367">
            <v>1556.07</v>
          </cell>
        </row>
        <row r="368">
          <cell r="C368" t="str">
            <v>CHILE</v>
          </cell>
          <cell r="D368">
            <v>295</v>
          </cell>
          <cell r="E368">
            <v>574.98</v>
          </cell>
        </row>
        <row r="369">
          <cell r="C369" t="str">
            <v>COLOMBIA</v>
          </cell>
          <cell r="D369">
            <v>178407.25</v>
          </cell>
          <cell r="E369">
            <v>149102.62</v>
          </cell>
        </row>
        <row r="370">
          <cell r="C370" t="str">
            <v>ECUADOR</v>
          </cell>
          <cell r="D370">
            <v>2629908</v>
          </cell>
          <cell r="E370">
            <v>2312388.81</v>
          </cell>
        </row>
        <row r="371">
          <cell r="A371">
            <v>4802530090</v>
          </cell>
          <cell r="B371" t="str">
            <v>Demás papeles y cartones s/fibras obten. por procedim. Mecánico</v>
          </cell>
          <cell r="C371" t="str">
            <v>CHILE</v>
          </cell>
          <cell r="D371">
            <v>531</v>
          </cell>
          <cell r="E371">
            <v>1757.32</v>
          </cell>
        </row>
        <row r="372">
          <cell r="C372" t="str">
            <v>ECUADOR</v>
          </cell>
          <cell r="D372">
            <v>33403</v>
          </cell>
          <cell r="E372">
            <v>30396.73</v>
          </cell>
        </row>
        <row r="373">
          <cell r="A373">
            <v>4802602000</v>
          </cell>
          <cell r="B373" t="str">
            <v>Otros papeles de seguridad en los q' mas del 10%  peso esta const. fibra</v>
          </cell>
          <cell r="C373" t="str">
            <v>VENEZUELA</v>
          </cell>
          <cell r="D373">
            <v>4700</v>
          </cell>
          <cell r="E373">
            <v>13750</v>
          </cell>
        </row>
        <row r="374">
          <cell r="A374">
            <v>4803009000</v>
          </cell>
          <cell r="B374" t="str">
            <v>Demás papel del utiliz. p' papel higiénico, toallitas p'desmaquilar</v>
          </cell>
          <cell r="C374" t="str">
            <v>CHILE</v>
          </cell>
          <cell r="D374">
            <v>1177979.52</v>
          </cell>
          <cell r="E374">
            <v>794663.25</v>
          </cell>
        </row>
        <row r="375">
          <cell r="C375" t="str">
            <v>COLOMBIA</v>
          </cell>
          <cell r="D375">
            <v>3394651</v>
          </cell>
          <cell r="E375">
            <v>3117145.51</v>
          </cell>
        </row>
        <row r="376">
          <cell r="C376" t="str">
            <v>ECUADOR</v>
          </cell>
          <cell r="D376">
            <v>702338</v>
          </cell>
          <cell r="E376">
            <v>674244.48</v>
          </cell>
        </row>
        <row r="377">
          <cell r="C377" t="str">
            <v>VENEZUELA</v>
          </cell>
          <cell r="D377">
            <v>914888</v>
          </cell>
          <cell r="E377">
            <v>846650.98</v>
          </cell>
        </row>
        <row r="378">
          <cell r="A378">
            <v>4804190000</v>
          </cell>
          <cell r="B378" t="str">
            <v>Demás papel y cartón para caras (cubiertas)("kraftliner")</v>
          </cell>
          <cell r="C378" t="str">
            <v>BOLIVIA</v>
          </cell>
          <cell r="D378">
            <v>13000</v>
          </cell>
          <cell r="E378">
            <v>4576</v>
          </cell>
        </row>
        <row r="379">
          <cell r="A379">
            <v>4804310090</v>
          </cell>
          <cell r="B379" t="str">
            <v>Demás papeles y cartones kraft, crudo, de gramaje&lt;=150g/m2</v>
          </cell>
          <cell r="C379" t="str">
            <v>ECUADOR</v>
          </cell>
          <cell r="D379">
            <v>244721</v>
          </cell>
          <cell r="E379">
            <v>90546.77</v>
          </cell>
        </row>
        <row r="380">
          <cell r="A380">
            <v>4804390000</v>
          </cell>
          <cell r="B380" t="str">
            <v>Demás papeles y cartones kraft, de gramaje&lt;=150g/m2</v>
          </cell>
          <cell r="C380" t="str">
            <v>ECUADOR</v>
          </cell>
          <cell r="D380">
            <v>11817.13</v>
          </cell>
          <cell r="E380">
            <v>34269.69</v>
          </cell>
        </row>
        <row r="381">
          <cell r="A381">
            <v>4805100000</v>
          </cell>
          <cell r="B381" t="str">
            <v>Papel semiquimico para acanalar, sin estucar ni recubrir</v>
          </cell>
          <cell r="C381" t="str">
            <v>BOLIVIA</v>
          </cell>
          <cell r="D381">
            <v>291413</v>
          </cell>
          <cell r="E381">
            <v>113626.84</v>
          </cell>
        </row>
        <row r="382">
          <cell r="C382" t="str">
            <v>CHILE</v>
          </cell>
          <cell r="D382">
            <v>1497269</v>
          </cell>
          <cell r="E382">
            <v>521497.14</v>
          </cell>
        </row>
        <row r="383">
          <cell r="C383" t="str">
            <v>ECUADOR</v>
          </cell>
          <cell r="D383">
            <v>2306405</v>
          </cell>
          <cell r="E383">
            <v>805550.89</v>
          </cell>
        </row>
        <row r="384">
          <cell r="C384" t="str">
            <v>GUATEMALA</v>
          </cell>
          <cell r="D384">
            <v>6567948</v>
          </cell>
          <cell r="E384">
            <v>2041964.83</v>
          </cell>
        </row>
        <row r="385">
          <cell r="C385" t="str">
            <v>HONDURAS</v>
          </cell>
          <cell r="D385">
            <v>1569158</v>
          </cell>
          <cell r="E385">
            <v>470243.02</v>
          </cell>
        </row>
        <row r="386">
          <cell r="C386" t="str">
            <v>PUERTO RICO</v>
          </cell>
          <cell r="D386">
            <v>36760</v>
          </cell>
          <cell r="E386">
            <v>12227.17</v>
          </cell>
        </row>
        <row r="387">
          <cell r="C387" t="str">
            <v>ESTADOS UNIDOS</v>
          </cell>
          <cell r="D387">
            <v>41163</v>
          </cell>
          <cell r="E387">
            <v>14468.79</v>
          </cell>
        </row>
        <row r="388">
          <cell r="C388" t="str">
            <v>VENEZUELA</v>
          </cell>
          <cell r="D388">
            <v>507815</v>
          </cell>
          <cell r="E388">
            <v>159200</v>
          </cell>
        </row>
        <row r="389">
          <cell r="A389" t="str">
            <v xml:space="preserve">ELABORACIÓN  </v>
          </cell>
          <cell r="B389" t="str">
            <v>:  Instituto Nacional de Recursos Naturales - INRENA-DGFFS</v>
          </cell>
          <cell r="E389" t="str">
            <v>Continúa…</v>
          </cell>
        </row>
        <row r="390">
          <cell r="A390">
            <v>4805300000</v>
          </cell>
          <cell r="B390" t="str">
            <v>Papel sulfito para envolver, sin estucar ni recubrir</v>
          </cell>
          <cell r="C390" t="str">
            <v>BOLIVIA</v>
          </cell>
          <cell r="D390">
            <v>41149</v>
          </cell>
          <cell r="E390">
            <v>41797.68</v>
          </cell>
        </row>
        <row r="391">
          <cell r="C391" t="str">
            <v>COLOMBIA</v>
          </cell>
          <cell r="D391">
            <v>125183</v>
          </cell>
          <cell r="E391">
            <v>114943.94</v>
          </cell>
        </row>
        <row r="392">
          <cell r="C392" t="str">
            <v>ECUADOR</v>
          </cell>
          <cell r="D392">
            <v>402461</v>
          </cell>
          <cell r="E392">
            <v>378695.65</v>
          </cell>
        </row>
        <row r="393">
          <cell r="A393">
            <v>4805601000</v>
          </cell>
          <cell r="B393" t="str">
            <v>Demás papeles y cartones absorb, útil. p'la fabr. de lam. plastic</v>
          </cell>
          <cell r="C393" t="str">
            <v>COLOMBIA</v>
          </cell>
          <cell r="D393">
            <v>12736</v>
          </cell>
          <cell r="E393">
            <v>14478.54</v>
          </cell>
        </row>
        <row r="394">
          <cell r="A394">
            <v>4805609090</v>
          </cell>
          <cell r="B394" t="str">
            <v>Demás papeles y cartones de gramaje &lt;= 150 g/m2</v>
          </cell>
          <cell r="C394" t="str">
            <v>ARGENTINA</v>
          </cell>
          <cell r="D394">
            <v>35</v>
          </cell>
          <cell r="E394">
            <v>281.38</v>
          </cell>
        </row>
        <row r="395">
          <cell r="C395" t="str">
            <v>BOLIVIA</v>
          </cell>
          <cell r="D395">
            <v>5774.16</v>
          </cell>
          <cell r="E395">
            <v>7465.78</v>
          </cell>
        </row>
        <row r="396">
          <cell r="C396" t="str">
            <v>ECUADOR</v>
          </cell>
          <cell r="D396">
            <v>659930</v>
          </cell>
          <cell r="E396">
            <v>312144.59999999998</v>
          </cell>
        </row>
        <row r="397">
          <cell r="A397">
            <v>4805709000</v>
          </cell>
          <cell r="B397" t="str">
            <v>Demás papeles y cartones de gramaje &gt; 150 g/m2 pero &lt; 225 g/m2</v>
          </cell>
          <cell r="C397" t="str">
            <v>BOLIVIA</v>
          </cell>
          <cell r="D397">
            <v>375035.4</v>
          </cell>
          <cell r="E397">
            <v>127570.54</v>
          </cell>
        </row>
        <row r="398">
          <cell r="C398" t="str">
            <v>ECUADOR</v>
          </cell>
          <cell r="D398">
            <v>386414</v>
          </cell>
          <cell r="E398">
            <v>182914.08</v>
          </cell>
        </row>
        <row r="399">
          <cell r="C399" t="str">
            <v>EL SALVADOR</v>
          </cell>
          <cell r="D399">
            <v>46558.58</v>
          </cell>
          <cell r="E399">
            <v>16436.650000000001</v>
          </cell>
        </row>
        <row r="400">
          <cell r="A400">
            <v>4805809000</v>
          </cell>
          <cell r="B400" t="str">
            <v>Demás papeles y cartones de gramaje &gt;= 225 g/m2</v>
          </cell>
          <cell r="C400" t="str">
            <v>BOLIVIA</v>
          </cell>
          <cell r="D400">
            <v>57500</v>
          </cell>
          <cell r="E400">
            <v>22988</v>
          </cell>
        </row>
        <row r="401">
          <cell r="C401" t="str">
            <v>ECUADOR</v>
          </cell>
          <cell r="D401">
            <v>90866</v>
          </cell>
          <cell r="E401">
            <v>42707.02</v>
          </cell>
        </row>
        <row r="402">
          <cell r="C402" t="str">
            <v>EL SALVADOR</v>
          </cell>
          <cell r="D402">
            <v>94431.42</v>
          </cell>
          <cell r="E402">
            <v>33377.51</v>
          </cell>
        </row>
        <row r="403">
          <cell r="A403">
            <v>4808100000</v>
          </cell>
          <cell r="B403" t="str">
            <v>Papel y cartón  corrugados,  incluso perforados</v>
          </cell>
          <cell r="C403" t="str">
            <v>COLOMBIA</v>
          </cell>
          <cell r="D403">
            <v>600</v>
          </cell>
          <cell r="E403">
            <v>3180</v>
          </cell>
        </row>
        <row r="404">
          <cell r="C404" t="str">
            <v>ECUADOR</v>
          </cell>
          <cell r="D404">
            <v>286.69</v>
          </cell>
          <cell r="E404">
            <v>1494.94</v>
          </cell>
        </row>
        <row r="405">
          <cell r="C405" t="str">
            <v>FRANCIA</v>
          </cell>
          <cell r="D405">
            <v>699.2</v>
          </cell>
          <cell r="E405">
            <v>2016</v>
          </cell>
        </row>
        <row r="406">
          <cell r="A406">
            <v>4808300000</v>
          </cell>
          <cell r="B406" t="str">
            <v>Demás papeles kraft, rizados ("crepés") o plisados, incluso gofrados</v>
          </cell>
          <cell r="C406" t="str">
            <v>BOLIVIA</v>
          </cell>
          <cell r="D406">
            <v>875.15</v>
          </cell>
          <cell r="E406">
            <v>4832.6000000000004</v>
          </cell>
        </row>
        <row r="407">
          <cell r="A407">
            <v>4809100000</v>
          </cell>
          <cell r="B407" t="str">
            <v>Papel carbón (carbónico) y papeles similares</v>
          </cell>
          <cell r="C407" t="str">
            <v>BOLIVIA</v>
          </cell>
          <cell r="D407">
            <v>4909</v>
          </cell>
          <cell r="E407">
            <v>12047.06</v>
          </cell>
        </row>
        <row r="408">
          <cell r="C408" t="str">
            <v>ESTADOS UNIDOS</v>
          </cell>
          <cell r="D408">
            <v>60</v>
          </cell>
          <cell r="E408">
            <v>531.25</v>
          </cell>
        </row>
        <row r="409">
          <cell r="A409">
            <v>4809900090</v>
          </cell>
          <cell r="B409" t="str">
            <v>Demás papel carbón, autocopia y demás papeles p'copiar o transferir, en bobinas/hojas</v>
          </cell>
          <cell r="C409" t="str">
            <v>BOLIVIA</v>
          </cell>
          <cell r="D409">
            <v>3805</v>
          </cell>
          <cell r="E409">
            <v>29222.09</v>
          </cell>
        </row>
        <row r="410">
          <cell r="A410">
            <v>4810119000</v>
          </cell>
          <cell r="B410" t="str">
            <v>Papel y cartón de los utiliz. para escribir, imprimir de gramaje &gt;60 pero &lt;=150 G/M2</v>
          </cell>
          <cell r="C410" t="str">
            <v>BOLIVIA</v>
          </cell>
          <cell r="D410">
            <v>2155</v>
          </cell>
          <cell r="E410">
            <v>2060.5</v>
          </cell>
        </row>
        <row r="411">
          <cell r="A411">
            <v>4810120000</v>
          </cell>
          <cell r="B411" t="str">
            <v>Papel y cartón de los utiliz. para escribir de gramaje &gt; 150 g/m2</v>
          </cell>
          <cell r="C411" t="str">
            <v>ECUADOR</v>
          </cell>
          <cell r="D411">
            <v>30229</v>
          </cell>
          <cell r="E411">
            <v>27206.1</v>
          </cell>
        </row>
        <row r="412">
          <cell r="A412">
            <v>4810390000</v>
          </cell>
          <cell r="B412" t="str">
            <v>Demás papel y cartón kraft, exc.los util.p'escribir, imprimir u otros afines gráficos</v>
          </cell>
          <cell r="C412" t="str">
            <v>BOLIVIA</v>
          </cell>
          <cell r="D412">
            <v>1553.9</v>
          </cell>
          <cell r="E412">
            <v>1087.93</v>
          </cell>
        </row>
        <row r="413">
          <cell r="A413">
            <v>4811210000</v>
          </cell>
          <cell r="B413" t="str">
            <v>Papel y cartón autoadhesivos, en bobinas o en hojas</v>
          </cell>
          <cell r="C413" t="str">
            <v>ZONAS FRANCAS DEL PERU</v>
          </cell>
          <cell r="D413">
            <v>334.3</v>
          </cell>
          <cell r="E413">
            <v>2108.4</v>
          </cell>
        </row>
        <row r="414">
          <cell r="C414" t="str">
            <v>BOLIVIA</v>
          </cell>
          <cell r="D414">
            <v>349.95</v>
          </cell>
          <cell r="E414">
            <v>1303.6199999999999</v>
          </cell>
        </row>
        <row r="415">
          <cell r="C415" t="str">
            <v>ECUADOR</v>
          </cell>
          <cell r="D415">
            <v>48439</v>
          </cell>
          <cell r="E415">
            <v>137065.67000000001</v>
          </cell>
        </row>
        <row r="416">
          <cell r="A416">
            <v>4811290000</v>
          </cell>
          <cell r="B416" t="str">
            <v>Demás papel y cartón engomados, en bobinas o en hojas</v>
          </cell>
          <cell r="C416" t="str">
            <v>BOLIVIA</v>
          </cell>
          <cell r="D416">
            <v>10887.7</v>
          </cell>
          <cell r="E416">
            <v>15405.01</v>
          </cell>
        </row>
        <row r="417">
          <cell r="A417">
            <v>4811399000</v>
          </cell>
          <cell r="B417" t="str">
            <v>Demás papel y cartón recubiertos, impregnados o revestidos de plástico</v>
          </cell>
          <cell r="C417" t="str">
            <v>ZONAS FRANCAS DEL PERU</v>
          </cell>
          <cell r="D417">
            <v>438</v>
          </cell>
          <cell r="E417">
            <v>1963.57</v>
          </cell>
        </row>
        <row r="418">
          <cell r="C418" t="str">
            <v>CHILE</v>
          </cell>
          <cell r="D418">
            <v>91</v>
          </cell>
          <cell r="E418">
            <v>777.38</v>
          </cell>
        </row>
        <row r="419">
          <cell r="C419" t="str">
            <v>REPUBLICA DOMINICANA</v>
          </cell>
          <cell r="D419">
            <v>546.37</v>
          </cell>
          <cell r="E419">
            <v>4370.96</v>
          </cell>
        </row>
        <row r="420">
          <cell r="A420">
            <v>4811409000</v>
          </cell>
          <cell r="B420" t="str">
            <v>Demás papel y cartón recubierto, impregnado o revestido de cera,parafina,estearina</v>
          </cell>
          <cell r="C420" t="str">
            <v>CHILE</v>
          </cell>
          <cell r="D420">
            <v>3033.5</v>
          </cell>
          <cell r="E420">
            <v>12892.38</v>
          </cell>
        </row>
        <row r="421">
          <cell r="C421" t="str">
            <v>GUATEMALA</v>
          </cell>
          <cell r="D421">
            <v>1512.51</v>
          </cell>
          <cell r="E421">
            <v>7789.4</v>
          </cell>
        </row>
        <row r="422">
          <cell r="C422" t="str">
            <v>VENEZUELA</v>
          </cell>
          <cell r="D422">
            <v>325.5</v>
          </cell>
          <cell r="E422">
            <v>1433.7</v>
          </cell>
        </row>
        <row r="423">
          <cell r="A423">
            <v>4811902000</v>
          </cell>
          <cell r="B423" t="str">
            <v>Papeles, cartones, guata de celulosa de celulosa para juntas o empaquetaduras</v>
          </cell>
          <cell r="C423" t="str">
            <v>BOLIVIA</v>
          </cell>
          <cell r="D423">
            <v>15.66</v>
          </cell>
          <cell r="E423">
            <v>149.97999999999999</v>
          </cell>
        </row>
        <row r="424">
          <cell r="C424" t="str">
            <v>COSTA RICA</v>
          </cell>
          <cell r="D424">
            <v>0.63</v>
          </cell>
          <cell r="E424">
            <v>138.76</v>
          </cell>
        </row>
        <row r="425">
          <cell r="C425" t="str">
            <v>ESTADOS UNIDOS</v>
          </cell>
          <cell r="D425">
            <v>5.59</v>
          </cell>
          <cell r="E425">
            <v>62.78</v>
          </cell>
        </row>
        <row r="426">
          <cell r="A426" t="str">
            <v xml:space="preserve">ELABORACIÓN  </v>
          </cell>
          <cell r="B426" t="str">
            <v>:  Instituto Nacional de Recursos Naturales - INRENA-DGFFS</v>
          </cell>
          <cell r="E426" t="str">
            <v>Continúa…</v>
          </cell>
        </row>
        <row r="427">
          <cell r="A427">
            <v>4811909000</v>
          </cell>
          <cell r="B427" t="str">
            <v>Demás papeles, cartones, guata de celulosa y napa de fibra de celulosa</v>
          </cell>
          <cell r="C427" t="str">
            <v>BOLIVIA</v>
          </cell>
          <cell r="D427">
            <v>1388.34</v>
          </cell>
          <cell r="E427">
            <v>2396.3000000000002</v>
          </cell>
        </row>
        <row r="428">
          <cell r="C428" t="str">
            <v>REPUBLICA DOMINICANA</v>
          </cell>
          <cell r="D428">
            <v>1.67</v>
          </cell>
          <cell r="E428">
            <v>1</v>
          </cell>
        </row>
        <row r="429">
          <cell r="C429" t="str">
            <v>ECUADOR</v>
          </cell>
          <cell r="D429">
            <v>700</v>
          </cell>
          <cell r="E429">
            <v>3350</v>
          </cell>
        </row>
        <row r="430">
          <cell r="C430" t="str">
            <v>MEXICO</v>
          </cell>
          <cell r="D430">
            <v>81632.3</v>
          </cell>
          <cell r="E430">
            <v>277052.02</v>
          </cell>
        </row>
        <row r="431">
          <cell r="C431" t="str">
            <v>PARAGUAY</v>
          </cell>
          <cell r="D431">
            <v>6884</v>
          </cell>
          <cell r="E431">
            <v>23405.599999999999</v>
          </cell>
        </row>
        <row r="432">
          <cell r="A432">
            <v>4814200000</v>
          </cell>
          <cell r="B432" t="str">
            <v>Papel p'decorar y simil. de paredes, constit. por papel recub. c/</v>
          </cell>
          <cell r="C432" t="str">
            <v>ESTADOS UNIDOS</v>
          </cell>
          <cell r="D432">
            <v>2.59</v>
          </cell>
          <cell r="E432">
            <v>11</v>
          </cell>
        </row>
        <row r="433">
          <cell r="A433">
            <v>4814900000</v>
          </cell>
          <cell r="B433" t="str">
            <v>Demás papel para decorar y revestimientos similares de paredes; p</v>
          </cell>
          <cell r="C433" t="str">
            <v>ITALIA</v>
          </cell>
          <cell r="D433">
            <v>4.0599999999999996</v>
          </cell>
          <cell r="E433">
            <v>29.4</v>
          </cell>
        </row>
        <row r="434">
          <cell r="A434">
            <v>4816100000</v>
          </cell>
          <cell r="B434" t="str">
            <v>Papel carbón (carbónico) y papeles similares</v>
          </cell>
          <cell r="C434" t="str">
            <v>BOLIVIA</v>
          </cell>
          <cell r="D434">
            <v>878.4</v>
          </cell>
          <cell r="E434">
            <v>5716.11</v>
          </cell>
        </row>
        <row r="435">
          <cell r="C435" t="str">
            <v>BRASIL</v>
          </cell>
          <cell r="D435">
            <v>6660</v>
          </cell>
          <cell r="E435">
            <v>20240</v>
          </cell>
        </row>
        <row r="436">
          <cell r="C436" t="str">
            <v>PARAGUAY</v>
          </cell>
          <cell r="D436">
            <v>1645.52</v>
          </cell>
          <cell r="E436">
            <v>5810</v>
          </cell>
        </row>
        <row r="437">
          <cell r="A437">
            <v>4817100000</v>
          </cell>
          <cell r="B437" t="str">
            <v>Sobres de papel o cartón</v>
          </cell>
          <cell r="C437" t="str">
            <v>ARGENTINA</v>
          </cell>
          <cell r="D437">
            <v>0.55000000000000004</v>
          </cell>
          <cell r="E437">
            <v>24</v>
          </cell>
        </row>
        <row r="438">
          <cell r="C438" t="str">
            <v>BOLIVIA</v>
          </cell>
          <cell r="D438">
            <v>891.09</v>
          </cell>
          <cell r="E438">
            <v>5727.48</v>
          </cell>
        </row>
        <row r="439">
          <cell r="C439" t="str">
            <v>ALEMANIA</v>
          </cell>
          <cell r="D439">
            <v>127.5</v>
          </cell>
          <cell r="E439">
            <v>60</v>
          </cell>
        </row>
        <row r="440">
          <cell r="C440" t="str">
            <v>ECUADOR</v>
          </cell>
          <cell r="D440">
            <v>7518</v>
          </cell>
          <cell r="E440">
            <v>10879.47</v>
          </cell>
        </row>
        <row r="441">
          <cell r="C441" t="str">
            <v>KENIA</v>
          </cell>
          <cell r="D441">
            <v>95</v>
          </cell>
          <cell r="E441">
            <v>150</v>
          </cell>
        </row>
        <row r="442">
          <cell r="C442" t="str">
            <v>PUERTO RICO</v>
          </cell>
          <cell r="D442">
            <v>106.51</v>
          </cell>
          <cell r="E442">
            <v>723.91</v>
          </cell>
        </row>
        <row r="443">
          <cell r="C443" t="str">
            <v>ESTADOS UNIDOS</v>
          </cell>
          <cell r="D443">
            <v>41.14</v>
          </cell>
          <cell r="E443">
            <v>31</v>
          </cell>
        </row>
        <row r="444">
          <cell r="C444" t="str">
            <v>VENEZUELA</v>
          </cell>
          <cell r="D444">
            <v>1212.76</v>
          </cell>
          <cell r="E444">
            <v>7323.51</v>
          </cell>
        </row>
        <row r="445">
          <cell r="C445" t="str">
            <v>SUDAFRICA, REPUBLICA DE</v>
          </cell>
          <cell r="D445">
            <v>0.5</v>
          </cell>
          <cell r="E445">
            <v>3</v>
          </cell>
        </row>
        <row r="446">
          <cell r="A446">
            <v>4817200000</v>
          </cell>
          <cell r="B446" t="str">
            <v>Sobres carta, tarjetas postales sin ilustrar y tarjetas p'correspondencia</v>
          </cell>
          <cell r="C446" t="str">
            <v>BOLIVIA</v>
          </cell>
          <cell r="D446">
            <v>1957.46</v>
          </cell>
          <cell r="E446">
            <v>9500.35</v>
          </cell>
        </row>
        <row r="447">
          <cell r="C447" t="str">
            <v>ECUADOR</v>
          </cell>
          <cell r="D447">
            <v>1911</v>
          </cell>
          <cell r="E447">
            <v>3039.44</v>
          </cell>
        </row>
        <row r="448">
          <cell r="C448" t="str">
            <v>MEXICO</v>
          </cell>
          <cell r="D448">
            <v>8.8699999999999992</v>
          </cell>
          <cell r="E448">
            <v>67.209999999999994</v>
          </cell>
        </row>
        <row r="449">
          <cell r="C449" t="str">
            <v>VENEZUELA</v>
          </cell>
          <cell r="D449">
            <v>7.82</v>
          </cell>
          <cell r="E449">
            <v>69.2</v>
          </cell>
        </row>
        <row r="450">
          <cell r="A450">
            <v>4817300000</v>
          </cell>
          <cell r="B450" t="str">
            <v>Cajas, bolsas, presentac. simil. d'papel/cartón, c/surtido d'articulos de correspondencia</v>
          </cell>
          <cell r="C450" t="str">
            <v>COLOMBIA</v>
          </cell>
          <cell r="D450">
            <v>5</v>
          </cell>
          <cell r="E450">
            <v>11</v>
          </cell>
        </row>
        <row r="451">
          <cell r="C451" t="str">
            <v>ESTADOS UNIDOS</v>
          </cell>
          <cell r="D451">
            <v>0.5</v>
          </cell>
          <cell r="E451">
            <v>5</v>
          </cell>
        </row>
        <row r="452">
          <cell r="C452" t="str">
            <v>VENEZUELA</v>
          </cell>
          <cell r="D452">
            <v>1900</v>
          </cell>
          <cell r="E452">
            <v>15925</v>
          </cell>
        </row>
        <row r="453">
          <cell r="A453">
            <v>4818100000</v>
          </cell>
          <cell r="B453" t="str">
            <v>Papel higiénico, en bobinas de una anchura &lt;=36 cm</v>
          </cell>
          <cell r="C453" t="str">
            <v>BOLIVIA</v>
          </cell>
          <cell r="D453">
            <v>231120.34</v>
          </cell>
          <cell r="E453">
            <v>201961.01</v>
          </cell>
        </row>
        <row r="454">
          <cell r="C454" t="str">
            <v>CHILE</v>
          </cell>
          <cell r="D454">
            <v>118.61</v>
          </cell>
          <cell r="E454">
            <v>546.04999999999995</v>
          </cell>
        </row>
        <row r="455">
          <cell r="A455">
            <v>4818200000</v>
          </cell>
          <cell r="B455" t="str">
            <v>Pañuelos,  toallitas de  desmaquillar y toallas</v>
          </cell>
          <cell r="C455" t="str">
            <v>BOLIVIA</v>
          </cell>
          <cell r="D455">
            <v>5676</v>
          </cell>
          <cell r="E455">
            <v>6324</v>
          </cell>
        </row>
        <row r="456">
          <cell r="C456" t="str">
            <v>ECUADOR</v>
          </cell>
          <cell r="D456">
            <v>8406.67</v>
          </cell>
          <cell r="E456">
            <v>6402.6</v>
          </cell>
        </row>
        <row r="457">
          <cell r="C457" t="str">
            <v>ESTADOS UNIDOS</v>
          </cell>
          <cell r="D457">
            <v>7.0000000000000007E-2</v>
          </cell>
          <cell r="E457">
            <v>27.6</v>
          </cell>
        </row>
        <row r="458">
          <cell r="A458">
            <v>4818300000</v>
          </cell>
          <cell r="B458" t="str">
            <v>manteles y servilletas de guata de celulosa o napa de fibras de celulosa</v>
          </cell>
          <cell r="C458" t="str">
            <v>BOLIVIA</v>
          </cell>
          <cell r="D458">
            <v>27775.71</v>
          </cell>
          <cell r="E458">
            <v>31941.119999999999</v>
          </cell>
        </row>
        <row r="459">
          <cell r="C459" t="str">
            <v>CHILE</v>
          </cell>
          <cell r="D459">
            <v>94624.78</v>
          </cell>
          <cell r="E459">
            <v>120127.23</v>
          </cell>
        </row>
        <row r="460">
          <cell r="C460" t="str">
            <v>ECUADOR</v>
          </cell>
          <cell r="D460">
            <v>298261</v>
          </cell>
          <cell r="E460">
            <v>292295.78000000003</v>
          </cell>
        </row>
        <row r="461">
          <cell r="C461" t="str">
            <v>ITALIA</v>
          </cell>
          <cell r="D461">
            <v>1.74</v>
          </cell>
          <cell r="E461">
            <v>12.6</v>
          </cell>
        </row>
        <row r="462">
          <cell r="C462" t="str">
            <v>VENEZUELA</v>
          </cell>
          <cell r="D462">
            <v>155085</v>
          </cell>
          <cell r="E462">
            <v>147640.88</v>
          </cell>
        </row>
        <row r="463">
          <cell r="A463" t="str">
            <v xml:space="preserve">ELABORACIÓN  </v>
          </cell>
          <cell r="B463" t="str">
            <v>:  Instituto Nacional de Recursos Naturales - INRENA-DGFFS</v>
          </cell>
          <cell r="E463" t="str">
            <v>Continúa…</v>
          </cell>
        </row>
        <row r="464">
          <cell r="A464">
            <v>4818400000</v>
          </cell>
          <cell r="B464" t="str">
            <v>Compresas y tampones higiénicos, pañales para bebes y art. higiénicos similares</v>
          </cell>
          <cell r="C464" t="str">
            <v>BOLIVIA</v>
          </cell>
          <cell r="D464">
            <v>612920.88</v>
          </cell>
          <cell r="E464">
            <v>1713608.15</v>
          </cell>
        </row>
        <row r="465">
          <cell r="C465" t="str">
            <v>BRASIL</v>
          </cell>
          <cell r="D465">
            <v>27629.46</v>
          </cell>
          <cell r="E465">
            <v>219717.55</v>
          </cell>
        </row>
        <row r="466">
          <cell r="C466" t="str">
            <v>CHILE</v>
          </cell>
          <cell r="D466">
            <v>245635.95</v>
          </cell>
          <cell r="E466">
            <v>741004.87</v>
          </cell>
        </row>
        <row r="467">
          <cell r="C467" t="str">
            <v>COLOMBIA</v>
          </cell>
          <cell r="D467">
            <v>831783.42</v>
          </cell>
          <cell r="E467">
            <v>1746790.22</v>
          </cell>
        </row>
        <row r="468">
          <cell r="C468" t="str">
            <v>COSTA RICA</v>
          </cell>
          <cell r="D468">
            <v>458187.84</v>
          </cell>
          <cell r="E468">
            <v>969214.54</v>
          </cell>
        </row>
        <row r="469">
          <cell r="C469" t="str">
            <v>ECUADOR</v>
          </cell>
          <cell r="D469">
            <v>49455</v>
          </cell>
          <cell r="E469">
            <v>123518.74</v>
          </cell>
        </row>
        <row r="470">
          <cell r="C470" t="str">
            <v>VENEZUELA</v>
          </cell>
          <cell r="D470">
            <v>158789.20000000001</v>
          </cell>
          <cell r="E470">
            <v>340075.8</v>
          </cell>
        </row>
        <row r="471">
          <cell r="A471">
            <v>4818500000</v>
          </cell>
          <cell r="B471" t="str">
            <v>Prendas y complementos (accesorios), de vestir, de pasta de papel</v>
          </cell>
          <cell r="C471" t="str">
            <v>CHILE</v>
          </cell>
          <cell r="D471">
            <v>0.5</v>
          </cell>
          <cell r="E471">
            <v>10</v>
          </cell>
        </row>
        <row r="472">
          <cell r="A472">
            <v>4818900000</v>
          </cell>
          <cell r="B472" t="str">
            <v>Demás papel del tipo de los utiliz. para fines domésticos o sanitario</v>
          </cell>
          <cell r="C472" t="str">
            <v>BOLIVIA</v>
          </cell>
          <cell r="D472">
            <v>12</v>
          </cell>
          <cell r="E472">
            <v>30</v>
          </cell>
        </row>
        <row r="473">
          <cell r="C473" t="str">
            <v>COLOMBIA</v>
          </cell>
          <cell r="D473">
            <v>6669</v>
          </cell>
          <cell r="E473">
            <v>11780</v>
          </cell>
        </row>
        <row r="474">
          <cell r="C474" t="str">
            <v>ESTADOS UNIDOS</v>
          </cell>
          <cell r="D474">
            <v>7.91</v>
          </cell>
          <cell r="E474">
            <v>33</v>
          </cell>
        </row>
        <row r="475">
          <cell r="A475">
            <v>4819100000</v>
          </cell>
          <cell r="B475" t="str">
            <v>Cajas de papel o cartón corrugados</v>
          </cell>
          <cell r="C475" t="str">
            <v>BOLIVIA</v>
          </cell>
          <cell r="D475">
            <v>71576.009999999995</v>
          </cell>
          <cell r="E475">
            <v>78605.83</v>
          </cell>
        </row>
        <row r="476">
          <cell r="C476" t="str">
            <v>CHILE</v>
          </cell>
          <cell r="D476">
            <v>10039.200000000001</v>
          </cell>
          <cell r="E476">
            <v>6529</v>
          </cell>
        </row>
        <row r="477">
          <cell r="C477" t="str">
            <v>COLOMBIA</v>
          </cell>
          <cell r="D477">
            <v>7954.55</v>
          </cell>
          <cell r="E477">
            <v>31181.79</v>
          </cell>
        </row>
        <row r="478">
          <cell r="C478" t="str">
            <v>COSTA RICA</v>
          </cell>
          <cell r="D478">
            <v>16</v>
          </cell>
          <cell r="E478">
            <v>25</v>
          </cell>
        </row>
        <row r="479">
          <cell r="C479" t="str">
            <v>REPUBLICA DOMINICANA</v>
          </cell>
          <cell r="D479">
            <v>31.63</v>
          </cell>
          <cell r="E479">
            <v>111.81</v>
          </cell>
        </row>
        <row r="480">
          <cell r="C480" t="str">
            <v>ECUADOR</v>
          </cell>
          <cell r="D480">
            <v>2017.79</v>
          </cell>
          <cell r="E480">
            <v>7875.2</v>
          </cell>
        </row>
        <row r="481">
          <cell r="C481" t="str">
            <v>FRANCIA</v>
          </cell>
          <cell r="D481">
            <v>13.87</v>
          </cell>
          <cell r="E481">
            <v>88</v>
          </cell>
        </row>
        <row r="482">
          <cell r="C482" t="str">
            <v>HAITI</v>
          </cell>
          <cell r="D482">
            <v>60</v>
          </cell>
          <cell r="E482">
            <v>103.34</v>
          </cell>
        </row>
        <row r="483">
          <cell r="C483" t="str">
            <v>MEXICO</v>
          </cell>
          <cell r="D483">
            <v>209.7</v>
          </cell>
          <cell r="E483">
            <v>652.17999999999995</v>
          </cell>
        </row>
        <row r="484">
          <cell r="C484" t="str">
            <v>PANAMA</v>
          </cell>
          <cell r="D484">
            <v>33737.279999999999</v>
          </cell>
          <cell r="E484">
            <v>46506.18</v>
          </cell>
        </row>
        <row r="485">
          <cell r="C485" t="str">
            <v>PERU</v>
          </cell>
          <cell r="D485">
            <v>4165</v>
          </cell>
          <cell r="E485">
            <v>5438.11</v>
          </cell>
        </row>
        <row r="486">
          <cell r="C486" t="str">
            <v>EL SALVADOR</v>
          </cell>
          <cell r="D486">
            <v>128.85</v>
          </cell>
          <cell r="E486">
            <v>763.3</v>
          </cell>
        </row>
        <row r="487">
          <cell r="C487" t="str">
            <v>ESTADOS UNIDOS</v>
          </cell>
          <cell r="D487">
            <v>4281.58</v>
          </cell>
          <cell r="E487">
            <v>17297.8</v>
          </cell>
        </row>
        <row r="488">
          <cell r="C488" t="str">
            <v>VENEZUELA</v>
          </cell>
          <cell r="D488">
            <v>18061.16</v>
          </cell>
          <cell r="E488">
            <v>19584.93</v>
          </cell>
        </row>
        <row r="489">
          <cell r="A489">
            <v>4819200000</v>
          </cell>
          <cell r="B489" t="str">
            <v>Cajas y cartonajes, plegables, de papel o cartón, sin corrugar</v>
          </cell>
          <cell r="C489" t="str">
            <v>ZONAS FRANCAS DEL PERU</v>
          </cell>
          <cell r="D489">
            <v>3486.35</v>
          </cell>
          <cell r="E489">
            <v>8439.7999999999993</v>
          </cell>
        </row>
        <row r="490">
          <cell r="C490" t="str">
            <v>ARGENTINA</v>
          </cell>
          <cell r="D490">
            <v>21336</v>
          </cell>
          <cell r="E490">
            <v>49347</v>
          </cell>
        </row>
        <row r="491">
          <cell r="C491" t="str">
            <v>BOLIVIA</v>
          </cell>
          <cell r="D491">
            <v>736.1</v>
          </cell>
          <cell r="E491">
            <v>3489.23</v>
          </cell>
        </row>
        <row r="492">
          <cell r="C492" t="str">
            <v>BRASIL</v>
          </cell>
          <cell r="D492">
            <v>284</v>
          </cell>
          <cell r="E492">
            <v>4995</v>
          </cell>
        </row>
        <row r="493">
          <cell r="C493" t="str">
            <v>CANADA</v>
          </cell>
          <cell r="D493">
            <v>13</v>
          </cell>
          <cell r="E493">
            <v>15</v>
          </cell>
        </row>
        <row r="494">
          <cell r="C494" t="str">
            <v>CHILE</v>
          </cell>
          <cell r="D494">
            <v>28065.72</v>
          </cell>
          <cell r="E494">
            <v>65046.57</v>
          </cell>
        </row>
        <row r="495">
          <cell r="C495" t="str">
            <v>CHINA</v>
          </cell>
          <cell r="D495">
            <v>0.46</v>
          </cell>
          <cell r="E495">
            <v>5</v>
          </cell>
        </row>
        <row r="496">
          <cell r="C496" t="str">
            <v>COLOMBIA</v>
          </cell>
          <cell r="D496">
            <v>13571.85</v>
          </cell>
          <cell r="E496">
            <v>61913.86</v>
          </cell>
        </row>
        <row r="497">
          <cell r="C497" t="str">
            <v>COSTA RICA</v>
          </cell>
          <cell r="D497">
            <v>46.92</v>
          </cell>
          <cell r="E497">
            <v>804.5</v>
          </cell>
        </row>
        <row r="498">
          <cell r="C498" t="str">
            <v>ALEMANIA</v>
          </cell>
          <cell r="D498">
            <v>6.86</v>
          </cell>
          <cell r="E498">
            <v>210</v>
          </cell>
        </row>
        <row r="499">
          <cell r="C499" t="str">
            <v>REPUBLICA DOMINICANA</v>
          </cell>
          <cell r="D499">
            <v>6.84</v>
          </cell>
          <cell r="E499">
            <v>17</v>
          </cell>
        </row>
        <row r="500">
          <cell r="C500" t="str">
            <v>ECUADOR</v>
          </cell>
          <cell r="D500">
            <v>2935.94</v>
          </cell>
          <cell r="E500">
            <v>16579.86</v>
          </cell>
        </row>
        <row r="501">
          <cell r="A501" t="str">
            <v xml:space="preserve">ELABORACIÓN  </v>
          </cell>
          <cell r="B501" t="str">
            <v>:  Instituto Nacional de Recursos Naturales - INRENA-DGFFS</v>
          </cell>
          <cell r="E501" t="str">
            <v>Continúa…</v>
          </cell>
        </row>
        <row r="502">
          <cell r="C502" t="str">
            <v>FRANCIA</v>
          </cell>
          <cell r="D502">
            <v>165</v>
          </cell>
          <cell r="E502">
            <v>760.44</v>
          </cell>
        </row>
        <row r="503">
          <cell r="C503" t="str">
            <v>HAITI</v>
          </cell>
          <cell r="D503">
            <v>60</v>
          </cell>
          <cell r="E503">
            <v>60</v>
          </cell>
        </row>
        <row r="504">
          <cell r="C504" t="str">
            <v>JAMAICA</v>
          </cell>
          <cell r="D504">
            <v>485</v>
          </cell>
          <cell r="E504">
            <v>7055</v>
          </cell>
        </row>
        <row r="505">
          <cell r="C505" t="str">
            <v>JAPON</v>
          </cell>
          <cell r="D505">
            <v>64.59</v>
          </cell>
          <cell r="E505">
            <v>1725</v>
          </cell>
        </row>
        <row r="506">
          <cell r="C506" t="str">
            <v>MEXICO</v>
          </cell>
          <cell r="D506">
            <v>693.28</v>
          </cell>
          <cell r="E506">
            <v>4132.91</v>
          </cell>
        </row>
        <row r="507">
          <cell r="C507" t="str">
            <v>PAISES BAJOS</v>
          </cell>
          <cell r="D507">
            <v>0.15</v>
          </cell>
          <cell r="E507">
            <v>1</v>
          </cell>
        </row>
        <row r="508">
          <cell r="C508" t="str">
            <v>PANAMA</v>
          </cell>
          <cell r="D508">
            <v>691.7</v>
          </cell>
          <cell r="E508">
            <v>1456.84</v>
          </cell>
        </row>
        <row r="509">
          <cell r="C509" t="str">
            <v>PERU</v>
          </cell>
          <cell r="D509">
            <v>8820.2000000000007</v>
          </cell>
          <cell r="E509">
            <v>23939.05</v>
          </cell>
        </row>
        <row r="510">
          <cell r="C510" t="str">
            <v>PUERTO RICO</v>
          </cell>
          <cell r="D510">
            <v>61.54</v>
          </cell>
          <cell r="E510">
            <v>1199.74</v>
          </cell>
        </row>
        <row r="511">
          <cell r="C511" t="str">
            <v>ESTADOS UNIDOS</v>
          </cell>
          <cell r="D511">
            <v>1914.81</v>
          </cell>
          <cell r="E511">
            <v>1554.4</v>
          </cell>
        </row>
        <row r="512">
          <cell r="C512" t="str">
            <v>VENEZUELA</v>
          </cell>
          <cell r="D512">
            <v>2484.85</v>
          </cell>
          <cell r="E512">
            <v>10410.74</v>
          </cell>
        </row>
        <row r="513">
          <cell r="A513">
            <v>4819301000</v>
          </cell>
          <cell r="B513" t="str">
            <v>Sacos multipliegos con una anchura en la base &gt;= a 40 cm.</v>
          </cell>
          <cell r="C513" t="str">
            <v>BOLIVIA</v>
          </cell>
          <cell r="D513">
            <v>424883</v>
          </cell>
          <cell r="E513">
            <v>403486.69</v>
          </cell>
        </row>
        <row r="514">
          <cell r="C514" t="str">
            <v>ECUADOR</v>
          </cell>
          <cell r="D514">
            <v>597594.5</v>
          </cell>
          <cell r="E514">
            <v>586815</v>
          </cell>
        </row>
        <row r="515">
          <cell r="A515">
            <v>4819309000</v>
          </cell>
          <cell r="B515" t="str">
            <v>Demás sacos (bolsas) con una anchura en la base &gt;= a 40 cm.</v>
          </cell>
          <cell r="C515" t="str">
            <v>ARGENTINA</v>
          </cell>
          <cell r="D515">
            <v>10.26</v>
          </cell>
          <cell r="E515">
            <v>10.26</v>
          </cell>
        </row>
        <row r="516">
          <cell r="C516" t="str">
            <v>BOLIVIA</v>
          </cell>
          <cell r="D516">
            <v>253.4</v>
          </cell>
          <cell r="E516">
            <v>3047.63</v>
          </cell>
        </row>
        <row r="517">
          <cell r="C517" t="str">
            <v>BRASIL</v>
          </cell>
          <cell r="D517">
            <v>2.1</v>
          </cell>
          <cell r="E517">
            <v>4.8499999999999996</v>
          </cell>
        </row>
        <row r="518">
          <cell r="C518" t="str">
            <v>CHILE</v>
          </cell>
          <cell r="D518">
            <v>229.37</v>
          </cell>
          <cell r="E518">
            <v>2023.33</v>
          </cell>
        </row>
        <row r="519">
          <cell r="C519" t="str">
            <v>COLOMBIA</v>
          </cell>
          <cell r="D519">
            <v>622.53</v>
          </cell>
          <cell r="E519">
            <v>4617.76</v>
          </cell>
        </row>
        <row r="520">
          <cell r="C520" t="str">
            <v>ALEMANIA</v>
          </cell>
          <cell r="D520">
            <v>15</v>
          </cell>
          <cell r="E520">
            <v>9.1999999999999993</v>
          </cell>
        </row>
        <row r="521">
          <cell r="C521" t="str">
            <v>ESPAYA</v>
          </cell>
          <cell r="D521">
            <v>25.9</v>
          </cell>
          <cell r="E521">
            <v>16.600000000000001</v>
          </cell>
        </row>
        <row r="522">
          <cell r="C522" t="str">
            <v>FRANCIA</v>
          </cell>
          <cell r="D522">
            <v>8.3699999999999992</v>
          </cell>
          <cell r="E522">
            <v>5.13</v>
          </cell>
        </row>
        <row r="523">
          <cell r="C523" t="str">
            <v>MEXICO</v>
          </cell>
          <cell r="D523">
            <v>100</v>
          </cell>
          <cell r="E523">
            <v>1062.32</v>
          </cell>
        </row>
        <row r="524">
          <cell r="C524" t="str">
            <v>PUERTO RICO</v>
          </cell>
          <cell r="D524">
            <v>1102.44</v>
          </cell>
          <cell r="E524">
            <v>8468.5400000000009</v>
          </cell>
        </row>
        <row r="525">
          <cell r="C525" t="str">
            <v>SUECIA</v>
          </cell>
          <cell r="D525">
            <v>2</v>
          </cell>
          <cell r="E525">
            <v>4.22</v>
          </cell>
        </row>
        <row r="526">
          <cell r="C526" t="str">
            <v>ESTADOS UNIDOS</v>
          </cell>
          <cell r="D526">
            <v>11.02</v>
          </cell>
          <cell r="E526">
            <v>62.17</v>
          </cell>
        </row>
        <row r="527">
          <cell r="C527" t="str">
            <v>VENEZUELA</v>
          </cell>
          <cell r="D527">
            <v>90.69</v>
          </cell>
          <cell r="E527">
            <v>700</v>
          </cell>
        </row>
        <row r="528">
          <cell r="A528">
            <v>4819400000</v>
          </cell>
          <cell r="B528" t="str">
            <v>Demás sacos (bolsas); bolsitas y cucuruchos</v>
          </cell>
          <cell r="C528" t="str">
            <v>BOLIVIA</v>
          </cell>
          <cell r="D528">
            <v>1163.02</v>
          </cell>
          <cell r="E528">
            <v>9639.08</v>
          </cell>
        </row>
        <row r="529">
          <cell r="C529" t="str">
            <v>CHILE</v>
          </cell>
          <cell r="D529">
            <v>205.56</v>
          </cell>
          <cell r="E529">
            <v>2825.24</v>
          </cell>
        </row>
        <row r="530">
          <cell r="C530" t="str">
            <v>COLOMBIA</v>
          </cell>
          <cell r="D530">
            <v>984.56</v>
          </cell>
          <cell r="E530">
            <v>9405.5400000000009</v>
          </cell>
        </row>
        <row r="531">
          <cell r="C531" t="str">
            <v>ECUADOR</v>
          </cell>
          <cell r="D531">
            <v>640.78</v>
          </cell>
          <cell r="E531">
            <v>1192.8</v>
          </cell>
        </row>
        <row r="532">
          <cell r="C532" t="str">
            <v>REINO UNIDO</v>
          </cell>
          <cell r="D532">
            <v>2.42</v>
          </cell>
          <cell r="E532">
            <v>160</v>
          </cell>
        </row>
        <row r="533">
          <cell r="C533" t="str">
            <v>MEXICO</v>
          </cell>
          <cell r="D533">
            <v>430</v>
          </cell>
          <cell r="E533">
            <v>6020.19</v>
          </cell>
        </row>
        <row r="534">
          <cell r="C534" t="str">
            <v>PANAMA</v>
          </cell>
          <cell r="D534">
            <v>7539.03</v>
          </cell>
          <cell r="E534">
            <v>12826.5</v>
          </cell>
        </row>
        <row r="535">
          <cell r="C535" t="str">
            <v>PUERTO RICO</v>
          </cell>
          <cell r="D535">
            <v>165</v>
          </cell>
          <cell r="E535">
            <v>3644.1</v>
          </cell>
        </row>
        <row r="536">
          <cell r="C536" t="str">
            <v>ESTADOS UNIDOS</v>
          </cell>
          <cell r="D536">
            <v>1.26</v>
          </cell>
          <cell r="E536">
            <v>30</v>
          </cell>
        </row>
        <row r="537">
          <cell r="C537" t="str">
            <v>VENEZUELA</v>
          </cell>
          <cell r="D537">
            <v>1539</v>
          </cell>
          <cell r="E537">
            <v>9737.52</v>
          </cell>
        </row>
        <row r="538">
          <cell r="A538" t="str">
            <v xml:space="preserve">ELABORACIÓN  </v>
          </cell>
          <cell r="B538" t="str">
            <v>:  Instituto Nacional de Recursos Naturales - INRENA-DGFFS</v>
          </cell>
          <cell r="E538" t="str">
            <v>Continúa…</v>
          </cell>
        </row>
        <row r="539">
          <cell r="A539">
            <v>4819500000</v>
          </cell>
          <cell r="B539" t="str">
            <v>Demás envases, incluidas las fundas para discos</v>
          </cell>
          <cell r="C539" t="str">
            <v>AUSTRALIA</v>
          </cell>
          <cell r="D539">
            <v>7.6</v>
          </cell>
          <cell r="E539">
            <v>182.5</v>
          </cell>
        </row>
        <row r="540">
          <cell r="C540" t="str">
            <v>BOLIVIA</v>
          </cell>
          <cell r="D540">
            <v>666.64</v>
          </cell>
          <cell r="E540">
            <v>2177.04</v>
          </cell>
        </row>
        <row r="541">
          <cell r="C541" t="str">
            <v>CHILE</v>
          </cell>
          <cell r="D541">
            <v>1182</v>
          </cell>
          <cell r="E541">
            <v>5490</v>
          </cell>
        </row>
        <row r="542">
          <cell r="C542" t="str">
            <v>ALEMANIA</v>
          </cell>
          <cell r="D542">
            <v>36.369999999999997</v>
          </cell>
          <cell r="E542">
            <v>190</v>
          </cell>
        </row>
        <row r="543">
          <cell r="C543" t="str">
            <v>JAPON</v>
          </cell>
          <cell r="D543">
            <v>60</v>
          </cell>
          <cell r="E543">
            <v>29.5</v>
          </cell>
        </row>
        <row r="544">
          <cell r="C544" t="str">
            <v>PANAMA</v>
          </cell>
          <cell r="D544">
            <v>803.28</v>
          </cell>
          <cell r="E544">
            <v>1297.55</v>
          </cell>
        </row>
        <row r="545">
          <cell r="C545" t="str">
            <v>VENEZUELA</v>
          </cell>
          <cell r="D545">
            <v>2275</v>
          </cell>
          <cell r="E545">
            <v>1672.05</v>
          </cell>
        </row>
        <row r="546">
          <cell r="A546">
            <v>4819600000</v>
          </cell>
          <cell r="B546" t="str">
            <v>Cartonajes de oficina, tienda o similares</v>
          </cell>
          <cell r="C546" t="str">
            <v>CANADA</v>
          </cell>
          <cell r="D546">
            <v>0.32</v>
          </cell>
          <cell r="E546">
            <v>66</v>
          </cell>
        </row>
        <row r="547">
          <cell r="C547" t="str">
            <v>DINAMARCA</v>
          </cell>
          <cell r="D547">
            <v>0.9</v>
          </cell>
          <cell r="E547">
            <v>2</v>
          </cell>
        </row>
        <row r="548">
          <cell r="C548" t="str">
            <v>GUATEMALA</v>
          </cell>
          <cell r="D548">
            <v>176</v>
          </cell>
          <cell r="E548">
            <v>76</v>
          </cell>
        </row>
        <row r="549">
          <cell r="C549" t="str">
            <v>PAISES BAJOS</v>
          </cell>
          <cell r="D549">
            <v>47.98</v>
          </cell>
          <cell r="E549">
            <v>30</v>
          </cell>
        </row>
        <row r="550">
          <cell r="A550">
            <v>4820909000</v>
          </cell>
          <cell r="B550" t="str">
            <v>Demás cubiertas para docum. y art. de oficina o papelería, incl.</v>
          </cell>
          <cell r="C550" t="str">
            <v>BOLIVIA</v>
          </cell>
          <cell r="D550">
            <v>2045.81</v>
          </cell>
          <cell r="E550">
            <v>16565.32</v>
          </cell>
        </row>
        <row r="551">
          <cell r="C551" t="str">
            <v>CHILE</v>
          </cell>
          <cell r="D551">
            <v>0.06</v>
          </cell>
          <cell r="E551">
            <v>2</v>
          </cell>
        </row>
        <row r="552">
          <cell r="C552" t="str">
            <v>COLOMBIA</v>
          </cell>
          <cell r="D552">
            <v>39600</v>
          </cell>
          <cell r="E552">
            <v>39652.959999999999</v>
          </cell>
        </row>
        <row r="553">
          <cell r="A553">
            <v>4821100000</v>
          </cell>
          <cell r="B553" t="str">
            <v>Etiquetas de todas clases, de papel o cartón, impresas</v>
          </cell>
          <cell r="C553" t="str">
            <v>BOLIVIA</v>
          </cell>
          <cell r="D553">
            <v>1196.3499999999999</v>
          </cell>
          <cell r="E553">
            <v>13295.5</v>
          </cell>
        </row>
        <row r="554">
          <cell r="C554" t="str">
            <v>CHILE</v>
          </cell>
          <cell r="D554">
            <v>854.63</v>
          </cell>
          <cell r="E554">
            <v>14451.48</v>
          </cell>
        </row>
        <row r="555">
          <cell r="C555" t="str">
            <v>COLOMBIA</v>
          </cell>
          <cell r="D555">
            <v>1</v>
          </cell>
          <cell r="E555">
            <v>10.8</v>
          </cell>
        </row>
        <row r="556">
          <cell r="C556" t="str">
            <v>COSTA RICA</v>
          </cell>
          <cell r="D556">
            <v>45</v>
          </cell>
          <cell r="E556">
            <v>492</v>
          </cell>
        </row>
        <row r="557">
          <cell r="C557" t="str">
            <v>ECUADOR</v>
          </cell>
          <cell r="D557">
            <v>994.62</v>
          </cell>
          <cell r="E557">
            <v>8822.41</v>
          </cell>
        </row>
        <row r="558">
          <cell r="C558" t="str">
            <v>ESPAYA</v>
          </cell>
          <cell r="D558">
            <v>51.69</v>
          </cell>
          <cell r="E558">
            <v>1185.1199999999999</v>
          </cell>
        </row>
        <row r="559">
          <cell r="C559" t="str">
            <v>FRANCIA</v>
          </cell>
          <cell r="D559">
            <v>15.8</v>
          </cell>
          <cell r="E559">
            <v>171.63</v>
          </cell>
        </row>
        <row r="560">
          <cell r="C560" t="str">
            <v>MEXICO</v>
          </cell>
          <cell r="D560">
            <v>0.45</v>
          </cell>
          <cell r="E560">
            <v>5.0199999999999996</v>
          </cell>
        </row>
        <row r="561">
          <cell r="C561" t="str">
            <v>PAISES BAJOS</v>
          </cell>
          <cell r="D561">
            <v>126.08</v>
          </cell>
          <cell r="E561">
            <v>948.5</v>
          </cell>
        </row>
        <row r="562">
          <cell r="C562" t="str">
            <v>PANAMA</v>
          </cell>
          <cell r="D562">
            <v>1440</v>
          </cell>
          <cell r="E562">
            <v>8360.23</v>
          </cell>
        </row>
        <row r="563">
          <cell r="C563" t="str">
            <v>PUERTO RICO</v>
          </cell>
          <cell r="D563">
            <v>51.39</v>
          </cell>
          <cell r="E563">
            <v>1500</v>
          </cell>
        </row>
        <row r="564">
          <cell r="C564" t="str">
            <v>ESTADOS UNIDOS</v>
          </cell>
          <cell r="D564">
            <v>939.12</v>
          </cell>
          <cell r="E564">
            <v>2567.8000000000002</v>
          </cell>
        </row>
        <row r="565">
          <cell r="C565" t="str">
            <v>VENEZUELA</v>
          </cell>
          <cell r="D565">
            <v>20.12</v>
          </cell>
          <cell r="E565">
            <v>373.12</v>
          </cell>
        </row>
        <row r="566">
          <cell r="A566">
            <v>4821900000</v>
          </cell>
          <cell r="B566" t="str">
            <v>Demás etiquetas de todas clases, de papel o cartón</v>
          </cell>
          <cell r="C566" t="str">
            <v>BOLIVIA</v>
          </cell>
          <cell r="D566">
            <v>97.6</v>
          </cell>
          <cell r="E566">
            <v>840.84</v>
          </cell>
        </row>
        <row r="567">
          <cell r="C567" t="str">
            <v>COLOMBIA</v>
          </cell>
          <cell r="D567">
            <v>5</v>
          </cell>
          <cell r="E567">
            <v>4.2</v>
          </cell>
        </row>
        <row r="568">
          <cell r="C568" t="str">
            <v>COSTA RICA</v>
          </cell>
          <cell r="D568">
            <v>3.5</v>
          </cell>
          <cell r="E568">
            <v>30</v>
          </cell>
        </row>
        <row r="569">
          <cell r="C569" t="str">
            <v>ALEMANIA</v>
          </cell>
          <cell r="D569">
            <v>4.42</v>
          </cell>
          <cell r="E569">
            <v>105</v>
          </cell>
        </row>
        <row r="570">
          <cell r="C570" t="str">
            <v>ECUADOR</v>
          </cell>
          <cell r="D570">
            <v>530.03</v>
          </cell>
          <cell r="E570">
            <v>7645</v>
          </cell>
        </row>
        <row r="571">
          <cell r="C571" t="str">
            <v>ESPAYA</v>
          </cell>
          <cell r="D571">
            <v>2.54</v>
          </cell>
          <cell r="E571">
            <v>7.5</v>
          </cell>
        </row>
        <row r="572">
          <cell r="C572" t="str">
            <v>PUERTO RICO</v>
          </cell>
          <cell r="D572">
            <v>23.99</v>
          </cell>
          <cell r="E572">
            <v>259.45</v>
          </cell>
        </row>
        <row r="573">
          <cell r="C573" t="str">
            <v>VENEZUELA</v>
          </cell>
          <cell r="D573">
            <v>23.88</v>
          </cell>
          <cell r="E573">
            <v>480.2</v>
          </cell>
        </row>
        <row r="574">
          <cell r="A574">
            <v>4822100000</v>
          </cell>
          <cell r="B574" t="str">
            <v>Carretes, bobinas, y soportes simil. utilizados para el bobinado</v>
          </cell>
          <cell r="C574" t="str">
            <v>BOLIVIA</v>
          </cell>
          <cell r="D574">
            <v>1596</v>
          </cell>
          <cell r="E574">
            <v>2463</v>
          </cell>
        </row>
        <row r="575">
          <cell r="C575" t="str">
            <v>COLOMBIA</v>
          </cell>
          <cell r="D575">
            <v>25679.98</v>
          </cell>
          <cell r="E575">
            <v>31760</v>
          </cell>
        </row>
        <row r="576">
          <cell r="C576" t="str">
            <v>ECUADOR</v>
          </cell>
          <cell r="D576">
            <v>40736.199999999997</v>
          </cell>
          <cell r="E576">
            <v>63320.5</v>
          </cell>
        </row>
        <row r="577">
          <cell r="A577" t="str">
            <v xml:space="preserve">ELABORACIÓN  </v>
          </cell>
          <cell r="B577" t="str">
            <v>:  Instituto Nacional de Recursos Naturales - INRENA-DGFFS</v>
          </cell>
          <cell r="E577" t="str">
            <v>Continúa…</v>
          </cell>
        </row>
        <row r="578">
          <cell r="A578">
            <v>4823110000</v>
          </cell>
          <cell r="B578" t="str">
            <v>Papel autoadhesivo, en tiras o en bobinas (rollos)</v>
          </cell>
          <cell r="C578" t="str">
            <v>ZONAS FRANCAS DEL PERU</v>
          </cell>
          <cell r="D578">
            <v>199</v>
          </cell>
          <cell r="E578">
            <v>1557.52</v>
          </cell>
        </row>
        <row r="579">
          <cell r="C579" t="str">
            <v>BOLIVIA</v>
          </cell>
          <cell r="D579">
            <v>797.32</v>
          </cell>
          <cell r="E579">
            <v>3921.8</v>
          </cell>
        </row>
        <row r="580">
          <cell r="C580" t="str">
            <v>CANADA</v>
          </cell>
          <cell r="D580">
            <v>0.27</v>
          </cell>
          <cell r="E580">
            <v>2</v>
          </cell>
        </row>
        <row r="581">
          <cell r="C581" t="str">
            <v>CHILE</v>
          </cell>
          <cell r="D581">
            <v>5555.53</v>
          </cell>
          <cell r="E581">
            <v>13514.15</v>
          </cell>
        </row>
        <row r="582">
          <cell r="C582" t="str">
            <v>COLOMBIA</v>
          </cell>
          <cell r="D582">
            <v>594.49</v>
          </cell>
          <cell r="E582">
            <v>10390.19</v>
          </cell>
        </row>
        <row r="583">
          <cell r="C583" t="str">
            <v>MEXICO</v>
          </cell>
          <cell r="D583">
            <v>1.34</v>
          </cell>
          <cell r="E583">
            <v>10.73</v>
          </cell>
        </row>
        <row r="584">
          <cell r="C584" t="str">
            <v>ESTADOS UNIDOS</v>
          </cell>
          <cell r="D584">
            <v>50.65</v>
          </cell>
          <cell r="E584">
            <v>96</v>
          </cell>
        </row>
        <row r="585">
          <cell r="A585">
            <v>4823200000</v>
          </cell>
          <cell r="B585" t="str">
            <v>Papel y cartón filtro</v>
          </cell>
          <cell r="C585" t="str">
            <v>ECUADOR</v>
          </cell>
          <cell r="D585">
            <v>40.71</v>
          </cell>
          <cell r="E585">
            <v>220</v>
          </cell>
        </row>
        <row r="586">
          <cell r="A586">
            <v>4823400000</v>
          </cell>
          <cell r="B586" t="str">
            <v>Papel diagrama para aparatos registradores, en bobinas (rollos),</v>
          </cell>
          <cell r="C586" t="str">
            <v>ALEMANIA</v>
          </cell>
          <cell r="D586">
            <v>4</v>
          </cell>
          <cell r="E586">
            <v>129.5</v>
          </cell>
        </row>
        <row r="587">
          <cell r="C587" t="str">
            <v>ESTADOS UNIDOS</v>
          </cell>
          <cell r="D587">
            <v>2.8</v>
          </cell>
          <cell r="E587">
            <v>13.92</v>
          </cell>
        </row>
        <row r="588">
          <cell r="C588" t="str">
            <v>VENEZUELA</v>
          </cell>
          <cell r="D588">
            <v>1.08</v>
          </cell>
          <cell r="E588">
            <v>570.24</v>
          </cell>
        </row>
        <row r="589">
          <cell r="A589">
            <v>4823519000</v>
          </cell>
          <cell r="B589" t="str">
            <v>Demás papeles y cartones impresos, estampados o perforados</v>
          </cell>
          <cell r="C589" t="str">
            <v>ESTADOS UNIDOS</v>
          </cell>
          <cell r="D589">
            <v>39</v>
          </cell>
          <cell r="E589">
            <v>5</v>
          </cell>
        </row>
        <row r="590">
          <cell r="A590">
            <v>4823590000</v>
          </cell>
          <cell r="B590" t="str">
            <v>Demás papeles y cartones utiliz. en la escritura, impresión u otros fines gráficos</v>
          </cell>
          <cell r="C590" t="str">
            <v>BOLIVIA</v>
          </cell>
          <cell r="D590">
            <v>15832.73</v>
          </cell>
          <cell r="E590">
            <v>20901.849999999999</v>
          </cell>
        </row>
        <row r="591">
          <cell r="C591" t="str">
            <v>BRASIL</v>
          </cell>
          <cell r="D591">
            <v>290</v>
          </cell>
          <cell r="E591">
            <v>960</v>
          </cell>
        </row>
        <row r="592">
          <cell r="C592" t="str">
            <v>CHILE</v>
          </cell>
          <cell r="D592">
            <v>6.9</v>
          </cell>
          <cell r="E592">
            <v>2.25</v>
          </cell>
        </row>
        <row r="593">
          <cell r="C593" t="str">
            <v>COLOMBIA</v>
          </cell>
          <cell r="D593">
            <v>26042.6</v>
          </cell>
          <cell r="E593">
            <v>23844.47</v>
          </cell>
        </row>
        <row r="594">
          <cell r="C594" t="str">
            <v>REPUBLICA DOMINICANA</v>
          </cell>
          <cell r="D594">
            <v>2.2999999999999998</v>
          </cell>
          <cell r="E594">
            <v>0.75</v>
          </cell>
        </row>
        <row r="595">
          <cell r="C595" t="str">
            <v>ECUADOR</v>
          </cell>
          <cell r="D595">
            <v>116021.86</v>
          </cell>
          <cell r="E595">
            <v>95672.4</v>
          </cell>
        </row>
        <row r="596">
          <cell r="C596" t="str">
            <v>HONDURAS</v>
          </cell>
          <cell r="D596">
            <v>2.2999999999999998</v>
          </cell>
          <cell r="E596">
            <v>0.75</v>
          </cell>
        </row>
        <row r="597">
          <cell r="C597" t="str">
            <v>PUERTO RICO</v>
          </cell>
          <cell r="D597">
            <v>4.5999999999999996</v>
          </cell>
          <cell r="E597">
            <v>1.5</v>
          </cell>
        </row>
        <row r="598">
          <cell r="C598" t="str">
            <v>EL SALVADOR</v>
          </cell>
          <cell r="D598">
            <v>2.2999999999999998</v>
          </cell>
          <cell r="E598">
            <v>0.75</v>
          </cell>
        </row>
        <row r="599">
          <cell r="C599" t="str">
            <v>ESTADOS UNIDOS</v>
          </cell>
          <cell r="D599">
            <v>2.2999999999999998</v>
          </cell>
          <cell r="E599">
            <v>0.75</v>
          </cell>
        </row>
        <row r="600">
          <cell r="C600" t="str">
            <v>VENEZUELA</v>
          </cell>
          <cell r="D600">
            <v>4.5999999999999996</v>
          </cell>
          <cell r="E600">
            <v>1.5</v>
          </cell>
        </row>
        <row r="601">
          <cell r="A601">
            <v>4823600000</v>
          </cell>
          <cell r="B601" t="str">
            <v>Bandejas, fuentes, platos, tazas, vasos y artículos similares, de</v>
          </cell>
          <cell r="C601" t="str">
            <v>AUSTRALIA</v>
          </cell>
          <cell r="D601">
            <v>20.5</v>
          </cell>
          <cell r="E601">
            <v>250</v>
          </cell>
        </row>
        <row r="602">
          <cell r="C602" t="str">
            <v>BOLIVIA</v>
          </cell>
          <cell r="D602">
            <v>4086.37</v>
          </cell>
          <cell r="E602">
            <v>13535.39</v>
          </cell>
        </row>
        <row r="603">
          <cell r="C603" t="str">
            <v>CHILE</v>
          </cell>
          <cell r="D603">
            <v>17022.03</v>
          </cell>
          <cell r="E603">
            <v>50826.76</v>
          </cell>
        </row>
        <row r="604">
          <cell r="C604" t="str">
            <v>REPUBLICA DOMINICANA</v>
          </cell>
          <cell r="D604">
            <v>450.39</v>
          </cell>
          <cell r="E604">
            <v>1534.4</v>
          </cell>
        </row>
        <row r="605">
          <cell r="C605" t="str">
            <v>ESPAYA</v>
          </cell>
          <cell r="D605">
            <v>9.06</v>
          </cell>
          <cell r="E605">
            <v>68.2</v>
          </cell>
        </row>
        <row r="606">
          <cell r="C606" t="str">
            <v>FRANCIA</v>
          </cell>
          <cell r="D606">
            <v>6.44</v>
          </cell>
          <cell r="E606">
            <v>36.5</v>
          </cell>
        </row>
        <row r="607">
          <cell r="C607" t="str">
            <v>ITALIA</v>
          </cell>
          <cell r="D607">
            <v>4.82</v>
          </cell>
          <cell r="E607">
            <v>51.5</v>
          </cell>
        </row>
        <row r="608">
          <cell r="C608" t="str">
            <v>JAPON</v>
          </cell>
          <cell r="D608">
            <v>74.88</v>
          </cell>
          <cell r="E608">
            <v>72</v>
          </cell>
        </row>
        <row r="609">
          <cell r="C609" t="str">
            <v>ESTADOS UNIDOS</v>
          </cell>
          <cell r="D609">
            <v>685.22</v>
          </cell>
          <cell r="E609">
            <v>2439.58</v>
          </cell>
        </row>
        <row r="610">
          <cell r="A610">
            <v>4823700000</v>
          </cell>
          <cell r="B610" t="str">
            <v>Artículos moldeados o prensados, de pasta de papel</v>
          </cell>
          <cell r="C610" t="str">
            <v>ITALIA</v>
          </cell>
          <cell r="D610">
            <v>2.9</v>
          </cell>
          <cell r="E610">
            <v>2</v>
          </cell>
        </row>
        <row r="611">
          <cell r="C611" t="str">
            <v>PAISES BAJOS</v>
          </cell>
          <cell r="D611">
            <v>47.87</v>
          </cell>
          <cell r="E611">
            <v>495.6</v>
          </cell>
        </row>
        <row r="612">
          <cell r="C612" t="str">
            <v>PUERTO RICO</v>
          </cell>
          <cell r="D612">
            <v>2.6</v>
          </cell>
          <cell r="E612">
            <v>14.3</v>
          </cell>
        </row>
        <row r="613">
          <cell r="A613">
            <v>4823903000</v>
          </cell>
          <cell r="B613" t="str">
            <v>Demás papeles, cartones, guata y napa de fibras de celulosa, cort</v>
          </cell>
          <cell r="C613" t="str">
            <v>CHILE</v>
          </cell>
          <cell r="D613">
            <v>90788</v>
          </cell>
          <cell r="E613">
            <v>46669.35</v>
          </cell>
        </row>
        <row r="614">
          <cell r="C614" t="str">
            <v>COLOMBIA</v>
          </cell>
          <cell r="D614">
            <v>292.5</v>
          </cell>
          <cell r="E614">
            <v>2612.5</v>
          </cell>
        </row>
        <row r="615">
          <cell r="C615" t="str">
            <v>FRANCIA</v>
          </cell>
          <cell r="D615">
            <v>64.3</v>
          </cell>
          <cell r="E615">
            <v>474.9</v>
          </cell>
        </row>
        <row r="616">
          <cell r="C616" t="str">
            <v>MEXICO</v>
          </cell>
          <cell r="D616">
            <v>33.07</v>
          </cell>
          <cell r="E616">
            <v>265.39</v>
          </cell>
        </row>
        <row r="617">
          <cell r="C617" t="str">
            <v>VENEZUELA</v>
          </cell>
          <cell r="D617">
            <v>248</v>
          </cell>
          <cell r="E617">
            <v>756</v>
          </cell>
        </row>
        <row r="618">
          <cell r="A618" t="str">
            <v xml:space="preserve">ELABORACIÓN  </v>
          </cell>
          <cell r="B618" t="str">
            <v>:  Instituto Nacional de Recursos Naturales - INRENA-DGFFS</v>
          </cell>
          <cell r="E618" t="str">
            <v>Continúa…</v>
          </cell>
        </row>
        <row r="619">
          <cell r="A619">
            <v>4823904000</v>
          </cell>
          <cell r="B619" t="str">
            <v>Juntas o empaquetaduras, de pasta de papel, papel, cartón, guata</v>
          </cell>
          <cell r="C619" t="str">
            <v>BOLIVIA</v>
          </cell>
          <cell r="D619">
            <v>9.41</v>
          </cell>
          <cell r="E619">
            <v>182.6</v>
          </cell>
        </row>
        <row r="620">
          <cell r="C620" t="str">
            <v>CHILE</v>
          </cell>
          <cell r="D620">
            <v>23.39</v>
          </cell>
          <cell r="E620">
            <v>193.03</v>
          </cell>
        </row>
        <row r="621">
          <cell r="C621" t="str">
            <v>COLOMBIA</v>
          </cell>
          <cell r="D621">
            <v>14.52</v>
          </cell>
          <cell r="E621">
            <v>897.52</v>
          </cell>
        </row>
        <row r="622">
          <cell r="C622" t="str">
            <v>COSTA RICA</v>
          </cell>
          <cell r="D622">
            <v>27.82</v>
          </cell>
          <cell r="E622">
            <v>125.32</v>
          </cell>
        </row>
        <row r="623">
          <cell r="C623" t="str">
            <v>REPUBLICA DOMINICANA</v>
          </cell>
          <cell r="D623">
            <v>12.22</v>
          </cell>
          <cell r="E623">
            <v>68.52</v>
          </cell>
        </row>
        <row r="624">
          <cell r="C624" t="str">
            <v>ECUADOR</v>
          </cell>
          <cell r="D624">
            <v>52.75</v>
          </cell>
          <cell r="E624">
            <v>186.46</v>
          </cell>
        </row>
        <row r="625">
          <cell r="C625" t="str">
            <v>GUATEMALA</v>
          </cell>
          <cell r="D625">
            <v>50.34</v>
          </cell>
          <cell r="E625">
            <v>145.91</v>
          </cell>
        </row>
        <row r="626">
          <cell r="C626" t="str">
            <v>HONDURAS</v>
          </cell>
          <cell r="D626">
            <v>31.73</v>
          </cell>
          <cell r="E626">
            <v>27.7</v>
          </cell>
        </row>
        <row r="627">
          <cell r="C627" t="str">
            <v>MEXICO</v>
          </cell>
          <cell r="D627">
            <v>12.33</v>
          </cell>
          <cell r="E627">
            <v>36.82</v>
          </cell>
        </row>
        <row r="628">
          <cell r="C628" t="str">
            <v>PUERTO RICO</v>
          </cell>
          <cell r="D628">
            <v>292.39999999999998</v>
          </cell>
          <cell r="E628">
            <v>1072.19</v>
          </cell>
        </row>
        <row r="629">
          <cell r="C629" t="str">
            <v>EL SALVADOR</v>
          </cell>
          <cell r="D629">
            <v>29.95</v>
          </cell>
          <cell r="E629">
            <v>153.5</v>
          </cell>
        </row>
        <row r="630">
          <cell r="C630" t="str">
            <v>ESTADOS UNIDOS</v>
          </cell>
          <cell r="D630">
            <v>615.84</v>
          </cell>
          <cell r="E630">
            <v>642.71</v>
          </cell>
        </row>
        <row r="631">
          <cell r="A631">
            <v>4823906000</v>
          </cell>
          <cell r="B631" t="str">
            <v>Patrones, modelos y plantillas, de papel, cartón, guata de celulo</v>
          </cell>
          <cell r="C631" t="str">
            <v>ESTADOS UNIDOS</v>
          </cell>
          <cell r="D631">
            <v>0.03</v>
          </cell>
          <cell r="E631">
            <v>1</v>
          </cell>
        </row>
        <row r="632">
          <cell r="A632">
            <v>4823909900</v>
          </cell>
          <cell r="B632" t="str">
            <v>Demás papeles, cartones, cortados en formato; y demás artic. De</v>
          </cell>
          <cell r="C632" t="str">
            <v>ARUBA</v>
          </cell>
          <cell r="D632">
            <v>36.31</v>
          </cell>
          <cell r="E632">
            <v>54</v>
          </cell>
        </row>
        <row r="633">
          <cell r="C633" t="str">
            <v>BOLIVIA</v>
          </cell>
          <cell r="D633">
            <v>320.62</v>
          </cell>
          <cell r="E633">
            <v>668.97</v>
          </cell>
        </row>
        <row r="634">
          <cell r="C634" t="str">
            <v>CHILE</v>
          </cell>
          <cell r="D634">
            <v>10945.52</v>
          </cell>
          <cell r="E634">
            <v>8297.14</v>
          </cell>
        </row>
        <row r="635">
          <cell r="C635" t="str">
            <v>COLOMBIA</v>
          </cell>
          <cell r="D635">
            <v>20450.580000000002</v>
          </cell>
          <cell r="E635">
            <v>52521.36</v>
          </cell>
        </row>
        <row r="636">
          <cell r="C636" t="str">
            <v>ALEMANIA</v>
          </cell>
          <cell r="D636">
            <v>1</v>
          </cell>
          <cell r="E636">
            <v>25</v>
          </cell>
        </row>
        <row r="637">
          <cell r="C637" t="str">
            <v>REPUBLICA DOMINICANA</v>
          </cell>
          <cell r="D637">
            <v>8.93</v>
          </cell>
          <cell r="E637">
            <v>70</v>
          </cell>
        </row>
        <row r="638">
          <cell r="C638" t="str">
            <v>ECUADOR</v>
          </cell>
          <cell r="D638">
            <v>2601.83</v>
          </cell>
          <cell r="E638">
            <v>17556.099999999999</v>
          </cell>
        </row>
        <row r="639">
          <cell r="C639" t="str">
            <v>ITALIA</v>
          </cell>
          <cell r="D639">
            <v>9.09</v>
          </cell>
          <cell r="E639">
            <v>55</v>
          </cell>
        </row>
        <row r="640">
          <cell r="C640" t="str">
            <v>MEXICO</v>
          </cell>
          <cell r="D640">
            <v>14.18</v>
          </cell>
          <cell r="E640">
            <v>390</v>
          </cell>
        </row>
        <row r="641">
          <cell r="C641" t="str">
            <v>ESTADOS UNIDOS</v>
          </cell>
          <cell r="D641">
            <v>13.84</v>
          </cell>
          <cell r="E641">
            <v>56.83</v>
          </cell>
        </row>
        <row r="642">
          <cell r="C642" t="str">
            <v>URUGUAY</v>
          </cell>
          <cell r="D642">
            <v>4.4800000000000004</v>
          </cell>
          <cell r="E642">
            <v>130</v>
          </cell>
        </row>
        <row r="643">
          <cell r="C643" t="str">
            <v>VENEZUELA</v>
          </cell>
          <cell r="D643">
            <v>2576.17</v>
          </cell>
          <cell r="E643">
            <v>4284</v>
          </cell>
        </row>
        <row r="644">
          <cell r="B644" t="str">
            <v/>
          </cell>
          <cell r="D644">
            <v>29898264.720000025</v>
          </cell>
          <cell r="E644">
            <v>23318711.879999995</v>
          </cell>
        </row>
        <row r="645">
          <cell r="B645" t="str">
            <v/>
          </cell>
        </row>
        <row r="646">
          <cell r="A646">
            <v>9401610000</v>
          </cell>
          <cell r="B646" t="str">
            <v>Asientos con relleno y armazón de madera</v>
          </cell>
          <cell r="C646" t="str">
            <v>ANTILLAS HOLANDESAS</v>
          </cell>
          <cell r="D646">
            <v>22384</v>
          </cell>
          <cell r="E646">
            <v>82914</v>
          </cell>
        </row>
        <row r="647">
          <cell r="C647" t="str">
            <v>CHILE</v>
          </cell>
          <cell r="D647">
            <v>1887.17</v>
          </cell>
          <cell r="E647">
            <v>340.2</v>
          </cell>
        </row>
        <row r="648">
          <cell r="C648" t="str">
            <v>COLOMBIA</v>
          </cell>
          <cell r="D648">
            <v>23.36</v>
          </cell>
          <cell r="E648">
            <v>120</v>
          </cell>
        </row>
        <row r="649">
          <cell r="C649" t="str">
            <v>ALEMANIA</v>
          </cell>
          <cell r="D649">
            <v>5</v>
          </cell>
          <cell r="E649">
            <v>170</v>
          </cell>
        </row>
        <row r="650">
          <cell r="C650" t="str">
            <v>REPUBLICA DOMINICANA</v>
          </cell>
          <cell r="D650">
            <v>68.62</v>
          </cell>
          <cell r="E650">
            <v>190</v>
          </cell>
        </row>
        <row r="651">
          <cell r="C651" t="str">
            <v>ECUADOR</v>
          </cell>
          <cell r="D651">
            <v>4.8899999999999997</v>
          </cell>
          <cell r="E651">
            <v>24.8</v>
          </cell>
        </row>
        <row r="652">
          <cell r="C652" t="str">
            <v>ESPAYA</v>
          </cell>
          <cell r="D652">
            <v>476.34</v>
          </cell>
          <cell r="E652">
            <v>735</v>
          </cell>
        </row>
        <row r="653">
          <cell r="C653" t="str">
            <v>REINO UNIDO</v>
          </cell>
          <cell r="D653">
            <v>2465.9299999999998</v>
          </cell>
          <cell r="E653">
            <v>6780</v>
          </cell>
        </row>
        <row r="654">
          <cell r="C654" t="str">
            <v>MEXICO</v>
          </cell>
          <cell r="D654">
            <v>28.38</v>
          </cell>
          <cell r="E654">
            <v>139.80000000000001</v>
          </cell>
        </row>
        <row r="655">
          <cell r="C655" t="str">
            <v>NICARAGUA</v>
          </cell>
          <cell r="D655">
            <v>669.6</v>
          </cell>
          <cell r="E655">
            <v>2778</v>
          </cell>
        </row>
        <row r="656">
          <cell r="A656" t="str">
            <v xml:space="preserve">ELABORACIÓN  </v>
          </cell>
          <cell r="B656" t="str">
            <v>:  Instituto Nacional de Recursos Naturales - INRENA-DGFFS</v>
          </cell>
          <cell r="E656" t="str">
            <v>Continúa…</v>
          </cell>
        </row>
        <row r="657">
          <cell r="C657" t="str">
            <v>PUERTO RICO</v>
          </cell>
          <cell r="D657">
            <v>4331.6000000000004</v>
          </cell>
          <cell r="E657">
            <v>9501.77</v>
          </cell>
        </row>
        <row r="658">
          <cell r="C658" t="str">
            <v>ESTADOS UNIDOS</v>
          </cell>
          <cell r="D658">
            <v>14707.73</v>
          </cell>
          <cell r="E658">
            <v>118642.49</v>
          </cell>
        </row>
        <row r="659">
          <cell r="C659" t="str">
            <v>VENEZUELA</v>
          </cell>
          <cell r="D659">
            <v>229.02</v>
          </cell>
          <cell r="E659">
            <v>1181.46</v>
          </cell>
        </row>
        <row r="660">
          <cell r="A660">
            <v>9401690000</v>
          </cell>
          <cell r="B660" t="str">
            <v>Los demás asientos con armazón de madera</v>
          </cell>
          <cell r="C660" t="str">
            <v>AUSTRALIA</v>
          </cell>
          <cell r="D660">
            <v>0</v>
          </cell>
          <cell r="E660">
            <v>0</v>
          </cell>
        </row>
        <row r="661">
          <cell r="C661" t="str">
            <v>CANADA</v>
          </cell>
          <cell r="D661">
            <v>86.45</v>
          </cell>
          <cell r="E661">
            <v>213.25</v>
          </cell>
        </row>
        <row r="662">
          <cell r="C662" t="str">
            <v>CHILE</v>
          </cell>
          <cell r="D662">
            <v>900</v>
          </cell>
          <cell r="E662">
            <v>4949</v>
          </cell>
        </row>
        <row r="663">
          <cell r="C663" t="str">
            <v>COSTA RICA</v>
          </cell>
          <cell r="D663">
            <v>180.9</v>
          </cell>
          <cell r="E663">
            <v>628</v>
          </cell>
        </row>
        <row r="664">
          <cell r="C664" t="str">
            <v>SUIZA</v>
          </cell>
          <cell r="D664">
            <v>12.66</v>
          </cell>
          <cell r="E664">
            <v>63.99</v>
          </cell>
        </row>
        <row r="665">
          <cell r="C665" t="str">
            <v>ALEMANIA</v>
          </cell>
          <cell r="D665">
            <v>56.7</v>
          </cell>
          <cell r="E665">
            <v>1756.82</v>
          </cell>
        </row>
        <row r="666">
          <cell r="C666" t="str">
            <v>REPUBLICA DOMINICANA</v>
          </cell>
          <cell r="D666">
            <v>182.89</v>
          </cell>
          <cell r="E666">
            <v>375</v>
          </cell>
        </row>
        <row r="667">
          <cell r="C667" t="str">
            <v>ECUADOR</v>
          </cell>
          <cell r="D667">
            <v>266.31</v>
          </cell>
          <cell r="E667">
            <v>2421</v>
          </cell>
        </row>
        <row r="668">
          <cell r="C668" t="str">
            <v>ESPAYA</v>
          </cell>
          <cell r="D668">
            <v>12348.48</v>
          </cell>
          <cell r="E668">
            <v>22354.54</v>
          </cell>
        </row>
        <row r="669">
          <cell r="C669" t="str">
            <v>FRANCIA</v>
          </cell>
          <cell r="D669">
            <v>1617.94</v>
          </cell>
          <cell r="E669">
            <v>8790.56</v>
          </cell>
        </row>
        <row r="670">
          <cell r="C670" t="str">
            <v>REINO UNIDO</v>
          </cell>
          <cell r="D670">
            <v>78</v>
          </cell>
          <cell r="E670">
            <v>426.8</v>
          </cell>
        </row>
        <row r="671">
          <cell r="C671" t="str">
            <v>GUAYANA FRANCESA</v>
          </cell>
          <cell r="D671">
            <v>19.559999999999999</v>
          </cell>
          <cell r="E671">
            <v>225</v>
          </cell>
        </row>
        <row r="672">
          <cell r="C672" t="str">
            <v>GRECIA</v>
          </cell>
          <cell r="D672">
            <v>43.29</v>
          </cell>
          <cell r="E672">
            <v>320</v>
          </cell>
        </row>
        <row r="673">
          <cell r="C673" t="str">
            <v>GUATEMALA</v>
          </cell>
          <cell r="D673">
            <v>10.09</v>
          </cell>
          <cell r="E673">
            <v>24</v>
          </cell>
        </row>
        <row r="674">
          <cell r="C674" t="str">
            <v>HAITI</v>
          </cell>
          <cell r="D674">
            <v>25.83</v>
          </cell>
          <cell r="E674">
            <v>520</v>
          </cell>
        </row>
        <row r="675">
          <cell r="C675" t="str">
            <v>ITALIA</v>
          </cell>
          <cell r="D675">
            <v>16129.99</v>
          </cell>
          <cell r="E675">
            <v>140685.31</v>
          </cell>
        </row>
        <row r="676">
          <cell r="C676" t="str">
            <v>JAPON</v>
          </cell>
          <cell r="D676">
            <v>409.23</v>
          </cell>
          <cell r="E676">
            <v>3634.9</v>
          </cell>
        </row>
        <row r="677">
          <cell r="C677" t="str">
            <v>COREA (SUR), REPUBLICA DE</v>
          </cell>
          <cell r="D677">
            <v>0.36</v>
          </cell>
          <cell r="E677">
            <v>1.65</v>
          </cell>
        </row>
        <row r="678">
          <cell r="C678" t="str">
            <v>MEXICO</v>
          </cell>
          <cell r="D678">
            <v>4.1399999999999997</v>
          </cell>
          <cell r="E678">
            <v>28</v>
          </cell>
        </row>
        <row r="679">
          <cell r="C679" t="str">
            <v>PANAMA</v>
          </cell>
          <cell r="D679">
            <v>59.14</v>
          </cell>
          <cell r="E679">
            <v>265</v>
          </cell>
        </row>
        <row r="680">
          <cell r="C680" t="str">
            <v>PUERTO RICO</v>
          </cell>
          <cell r="D680">
            <v>1750.32</v>
          </cell>
          <cell r="E680">
            <v>15957.98</v>
          </cell>
        </row>
        <row r="681">
          <cell r="C681" t="str">
            <v>ESTADOS UNIDOS</v>
          </cell>
          <cell r="D681">
            <v>82724.73</v>
          </cell>
          <cell r="E681">
            <v>557951.18000000005</v>
          </cell>
        </row>
        <row r="682">
          <cell r="C682" t="str">
            <v>VENEZUELA</v>
          </cell>
          <cell r="D682">
            <v>32.35</v>
          </cell>
          <cell r="E682">
            <v>368</v>
          </cell>
        </row>
        <row r="683">
          <cell r="A683">
            <v>9403300000</v>
          </cell>
          <cell r="B683" t="str">
            <v>Muebles de madera del tipo de los utilizados en oficinas</v>
          </cell>
          <cell r="C683" t="str">
            <v>ANTILLAS HOLANDESAS</v>
          </cell>
          <cell r="D683">
            <v>6169.57</v>
          </cell>
          <cell r="E683">
            <v>21616</v>
          </cell>
        </row>
        <row r="684">
          <cell r="C684" t="str">
            <v>ARGENTINA</v>
          </cell>
          <cell r="D684">
            <v>2.76</v>
          </cell>
          <cell r="E684">
            <v>121.78</v>
          </cell>
        </row>
        <row r="685">
          <cell r="C685" t="str">
            <v>CANADA</v>
          </cell>
          <cell r="D685">
            <v>5.08</v>
          </cell>
          <cell r="E685">
            <v>27.4</v>
          </cell>
        </row>
        <row r="686">
          <cell r="C686" t="str">
            <v>CHILE</v>
          </cell>
          <cell r="D686">
            <v>3034.08</v>
          </cell>
          <cell r="E686">
            <v>558.65</v>
          </cell>
        </row>
        <row r="687">
          <cell r="C687" t="str">
            <v>ALEMANIA</v>
          </cell>
          <cell r="D687">
            <v>188.96</v>
          </cell>
          <cell r="E687">
            <v>1430</v>
          </cell>
        </row>
        <row r="688">
          <cell r="C688" t="str">
            <v>ECUADOR</v>
          </cell>
          <cell r="D688">
            <v>523</v>
          </cell>
          <cell r="E688">
            <v>2652.58</v>
          </cell>
        </row>
        <row r="689">
          <cell r="C689" t="str">
            <v>ESPAYA</v>
          </cell>
          <cell r="D689">
            <v>1087.6199999999999</v>
          </cell>
          <cell r="E689">
            <v>3131</v>
          </cell>
        </row>
        <row r="690">
          <cell r="C690" t="str">
            <v>FRANCIA</v>
          </cell>
          <cell r="D690">
            <v>574.01</v>
          </cell>
          <cell r="E690">
            <v>2861</v>
          </cell>
        </row>
        <row r="691">
          <cell r="C691" t="str">
            <v>REINO UNIDO</v>
          </cell>
          <cell r="D691">
            <v>772.82</v>
          </cell>
          <cell r="E691">
            <v>2940</v>
          </cell>
        </row>
        <row r="692">
          <cell r="C692" t="str">
            <v>ITALIA</v>
          </cell>
          <cell r="D692">
            <v>742.4</v>
          </cell>
          <cell r="E692">
            <v>6394</v>
          </cell>
        </row>
        <row r="693">
          <cell r="C693" t="str">
            <v>JAPON</v>
          </cell>
          <cell r="D693">
            <v>367.28</v>
          </cell>
          <cell r="E693">
            <v>2520</v>
          </cell>
        </row>
        <row r="694">
          <cell r="A694" t="str">
            <v xml:space="preserve">ELABORACIÓN  </v>
          </cell>
          <cell r="B694" t="str">
            <v>:  Instituto Nacional de Recursos Naturales - INRENA-DGFFS</v>
          </cell>
          <cell r="E694" t="str">
            <v>Continúa…</v>
          </cell>
        </row>
        <row r="695">
          <cell r="C695" t="str">
            <v>PUERTO RICO</v>
          </cell>
          <cell r="D695">
            <v>246.28</v>
          </cell>
          <cell r="E695">
            <v>2060</v>
          </cell>
        </row>
        <row r="696">
          <cell r="C696" t="str">
            <v>ARABIA SAUDITA</v>
          </cell>
          <cell r="D696">
            <v>204.51</v>
          </cell>
          <cell r="E696">
            <v>1498.5</v>
          </cell>
        </row>
        <row r="697">
          <cell r="C697" t="str">
            <v>ESTADOS UNIDOS</v>
          </cell>
          <cell r="D697">
            <v>46291.17</v>
          </cell>
          <cell r="E697">
            <v>321890.87</v>
          </cell>
        </row>
        <row r="698">
          <cell r="C698" t="str">
            <v>VENEZUELA</v>
          </cell>
          <cell r="D698">
            <v>32.950000000000003</v>
          </cell>
          <cell r="E698">
            <v>170</v>
          </cell>
        </row>
        <row r="699">
          <cell r="C699" t="str">
            <v>SUDAFRICA, REPUBLICA DE</v>
          </cell>
          <cell r="D699">
            <v>23</v>
          </cell>
          <cell r="E699">
            <v>5</v>
          </cell>
        </row>
        <row r="700">
          <cell r="A700">
            <v>9403400000</v>
          </cell>
          <cell r="B700" t="str">
            <v>Muebles de madera del tipo de los utilizados en cocinas</v>
          </cell>
          <cell r="C700" t="str">
            <v>ALEMANIA</v>
          </cell>
          <cell r="D700">
            <v>14.71</v>
          </cell>
          <cell r="E700">
            <v>238</v>
          </cell>
        </row>
        <row r="701">
          <cell r="C701" t="str">
            <v>REPUBLICA DOMINICANA</v>
          </cell>
          <cell r="D701">
            <v>16.7</v>
          </cell>
          <cell r="E701">
            <v>100</v>
          </cell>
        </row>
        <row r="702">
          <cell r="C702" t="str">
            <v>ESPAYA</v>
          </cell>
          <cell r="D702">
            <v>106.62</v>
          </cell>
          <cell r="E702">
            <v>622</v>
          </cell>
        </row>
        <row r="703">
          <cell r="C703" t="str">
            <v>FRANCIA</v>
          </cell>
          <cell r="D703">
            <v>940.26</v>
          </cell>
          <cell r="E703">
            <v>4705</v>
          </cell>
        </row>
        <row r="704">
          <cell r="C704" t="str">
            <v>ITALIA</v>
          </cell>
          <cell r="D704">
            <v>47.93</v>
          </cell>
          <cell r="E704">
            <v>290</v>
          </cell>
        </row>
        <row r="705">
          <cell r="C705" t="str">
            <v>JAPON</v>
          </cell>
          <cell r="D705">
            <v>2195.3200000000002</v>
          </cell>
          <cell r="E705">
            <v>7382.33</v>
          </cell>
        </row>
        <row r="706">
          <cell r="C706" t="str">
            <v>PUERTO RICO</v>
          </cell>
          <cell r="D706">
            <v>10.4</v>
          </cell>
          <cell r="E706">
            <v>130</v>
          </cell>
        </row>
        <row r="707">
          <cell r="C707" t="str">
            <v>ESTADOS UNIDOS</v>
          </cell>
          <cell r="D707">
            <v>8143.02</v>
          </cell>
          <cell r="E707">
            <v>35223.01</v>
          </cell>
        </row>
        <row r="708">
          <cell r="A708">
            <v>9403500000</v>
          </cell>
          <cell r="B708" t="str">
            <v>Muebles de madera del tipo de los utilizados en dormitorios</v>
          </cell>
          <cell r="C708" t="str">
            <v>ANTILLAS HOLANDESAS</v>
          </cell>
          <cell r="D708">
            <v>19049.47</v>
          </cell>
          <cell r="E708">
            <v>65439</v>
          </cell>
        </row>
        <row r="709">
          <cell r="C709" t="str">
            <v>ARGENTINA</v>
          </cell>
          <cell r="D709">
            <v>69.569999999999993</v>
          </cell>
          <cell r="E709">
            <v>80</v>
          </cell>
        </row>
        <row r="710">
          <cell r="C710" t="str">
            <v>BRASIL</v>
          </cell>
          <cell r="D710">
            <v>15</v>
          </cell>
          <cell r="E710">
            <v>1</v>
          </cell>
        </row>
        <row r="711">
          <cell r="C711" t="str">
            <v>CANADA</v>
          </cell>
          <cell r="D711">
            <v>66.08</v>
          </cell>
          <cell r="E711">
            <v>167.8</v>
          </cell>
        </row>
        <row r="712">
          <cell r="C712" t="str">
            <v>CHILE</v>
          </cell>
          <cell r="D712">
            <v>13153.43</v>
          </cell>
          <cell r="E712">
            <v>5143.59</v>
          </cell>
        </row>
        <row r="713">
          <cell r="C713" t="str">
            <v>COLOMBIA</v>
          </cell>
          <cell r="D713">
            <v>16.239999999999998</v>
          </cell>
          <cell r="E713">
            <v>83.4</v>
          </cell>
        </row>
        <row r="714">
          <cell r="C714" t="str">
            <v>COSTA RICA</v>
          </cell>
          <cell r="D714">
            <v>94.77</v>
          </cell>
          <cell r="E714">
            <v>329</v>
          </cell>
        </row>
        <row r="715">
          <cell r="C715" t="str">
            <v>ALEMANIA</v>
          </cell>
          <cell r="D715">
            <v>641.58000000000004</v>
          </cell>
          <cell r="E715">
            <v>5981</v>
          </cell>
        </row>
        <row r="716">
          <cell r="C716" t="str">
            <v>REPUBLICA DOMINICANA</v>
          </cell>
          <cell r="D716">
            <v>957.67</v>
          </cell>
          <cell r="E716">
            <v>2425</v>
          </cell>
        </row>
        <row r="717">
          <cell r="C717" t="str">
            <v>ECUADOR</v>
          </cell>
          <cell r="D717">
            <v>4200</v>
          </cell>
          <cell r="E717">
            <v>15705.3</v>
          </cell>
        </row>
        <row r="718">
          <cell r="C718" t="str">
            <v>ESPAYA</v>
          </cell>
          <cell r="D718">
            <v>9577.35</v>
          </cell>
          <cell r="E718">
            <v>13831</v>
          </cell>
        </row>
        <row r="719">
          <cell r="C719" t="str">
            <v>FRANCIA</v>
          </cell>
          <cell r="D719">
            <v>14244.47</v>
          </cell>
          <cell r="E719">
            <v>62270.76</v>
          </cell>
        </row>
        <row r="720">
          <cell r="C720" t="str">
            <v>REINO UNIDO</v>
          </cell>
          <cell r="D720">
            <v>2827.02</v>
          </cell>
          <cell r="E720">
            <v>13999.4</v>
          </cell>
        </row>
        <row r="721">
          <cell r="C721" t="str">
            <v>ITALIA</v>
          </cell>
          <cell r="D721">
            <v>20932.919999999998</v>
          </cell>
          <cell r="E721">
            <v>177063.4</v>
          </cell>
        </row>
        <row r="722">
          <cell r="C722" t="str">
            <v>JAPON</v>
          </cell>
          <cell r="D722">
            <v>5775.16</v>
          </cell>
          <cell r="E722">
            <v>20595.12</v>
          </cell>
        </row>
        <row r="723">
          <cell r="C723" t="str">
            <v>MALTA</v>
          </cell>
          <cell r="D723">
            <v>226.31</v>
          </cell>
          <cell r="E723">
            <v>1620</v>
          </cell>
        </row>
        <row r="724">
          <cell r="C724" t="str">
            <v>MEXICO</v>
          </cell>
          <cell r="D724">
            <v>83.67</v>
          </cell>
          <cell r="E724">
            <v>607</v>
          </cell>
        </row>
        <row r="725">
          <cell r="C725" t="str">
            <v>NICARAGUA</v>
          </cell>
          <cell r="D725">
            <v>758.3</v>
          </cell>
          <cell r="E725">
            <v>3146</v>
          </cell>
        </row>
        <row r="726">
          <cell r="C726" t="str">
            <v>PANAMA</v>
          </cell>
          <cell r="D726">
            <v>339.22</v>
          </cell>
          <cell r="E726">
            <v>1520</v>
          </cell>
        </row>
        <row r="727">
          <cell r="C727" t="str">
            <v>PUERTO RICO</v>
          </cell>
          <cell r="D727">
            <v>2033.45</v>
          </cell>
          <cell r="E727">
            <v>10168.27</v>
          </cell>
        </row>
        <row r="728">
          <cell r="C728" t="str">
            <v>ARABIA SAUDITA</v>
          </cell>
          <cell r="D728">
            <v>417.85</v>
          </cell>
          <cell r="E728">
            <v>2928</v>
          </cell>
        </row>
        <row r="729">
          <cell r="C729" t="str">
            <v>ESTADOS UNIDOS</v>
          </cell>
          <cell r="D729">
            <v>301146.51</v>
          </cell>
          <cell r="E729">
            <v>1626356.47</v>
          </cell>
        </row>
        <row r="730">
          <cell r="C730" t="str">
            <v>VENEZUELA</v>
          </cell>
          <cell r="D730">
            <v>200.65</v>
          </cell>
          <cell r="E730">
            <v>1344</v>
          </cell>
        </row>
        <row r="731">
          <cell r="A731" t="str">
            <v xml:space="preserve">ELABORACIÓN  </v>
          </cell>
          <cell r="B731" t="str">
            <v>:  Instituto Nacional de Recursos Naturales - INRENA-DGFFS</v>
          </cell>
          <cell r="E731" t="str">
            <v>Continúa…</v>
          </cell>
        </row>
        <row r="732">
          <cell r="A732">
            <v>9403600000</v>
          </cell>
          <cell r="B732" t="str">
            <v>Los demás muebles de madera</v>
          </cell>
          <cell r="C732" t="str">
            <v>ANTILLAS HOLANDESAS</v>
          </cell>
          <cell r="D732">
            <v>9149.52</v>
          </cell>
          <cell r="E732">
            <v>33880</v>
          </cell>
        </row>
        <row r="733">
          <cell r="C733" t="str">
            <v>ARGENTINA</v>
          </cell>
          <cell r="D733">
            <v>44.12</v>
          </cell>
          <cell r="E733">
            <v>208</v>
          </cell>
        </row>
        <row r="734">
          <cell r="C734" t="str">
            <v>AUSTRIA</v>
          </cell>
          <cell r="D734">
            <v>25.96</v>
          </cell>
          <cell r="E734">
            <v>195</v>
          </cell>
        </row>
        <row r="735">
          <cell r="C735" t="str">
            <v>AUSTRALIA</v>
          </cell>
          <cell r="D735">
            <v>2101.9299999999998</v>
          </cell>
          <cell r="E735">
            <v>11557.36</v>
          </cell>
        </row>
        <row r="736">
          <cell r="C736" t="str">
            <v>ARUBA</v>
          </cell>
          <cell r="D736">
            <v>362.33</v>
          </cell>
          <cell r="E736">
            <v>685</v>
          </cell>
        </row>
        <row r="737">
          <cell r="C737" t="str">
            <v>BARBADOS</v>
          </cell>
          <cell r="D737">
            <v>4.6100000000000003</v>
          </cell>
          <cell r="E737">
            <v>20</v>
          </cell>
        </row>
        <row r="738">
          <cell r="C738" t="str">
            <v>BOLIVIA</v>
          </cell>
          <cell r="D738">
            <v>1267</v>
          </cell>
          <cell r="E738">
            <v>8640</v>
          </cell>
        </row>
        <row r="739">
          <cell r="C739" t="str">
            <v>BRASIL</v>
          </cell>
          <cell r="D739">
            <v>60</v>
          </cell>
          <cell r="E739">
            <v>4</v>
          </cell>
        </row>
        <row r="740">
          <cell r="C740" t="str">
            <v>CANADA</v>
          </cell>
          <cell r="D740">
            <v>591.61</v>
          </cell>
          <cell r="E740">
            <v>4573.75</v>
          </cell>
        </row>
        <row r="741">
          <cell r="C741" t="str">
            <v>CHILE</v>
          </cell>
          <cell r="D741">
            <v>3613.89</v>
          </cell>
          <cell r="E741">
            <v>5393.82</v>
          </cell>
        </row>
        <row r="742">
          <cell r="C742" t="str">
            <v>COLOMBIA</v>
          </cell>
          <cell r="D742">
            <v>236.77</v>
          </cell>
          <cell r="E742">
            <v>1772</v>
          </cell>
        </row>
        <row r="743">
          <cell r="C743" t="str">
            <v>COSTA RICA</v>
          </cell>
          <cell r="D743">
            <v>553.35</v>
          </cell>
          <cell r="E743">
            <v>1921</v>
          </cell>
        </row>
        <row r="744">
          <cell r="C744" t="str">
            <v>SUIZA</v>
          </cell>
          <cell r="D744">
            <v>3.33</v>
          </cell>
          <cell r="E744">
            <v>23.72</v>
          </cell>
        </row>
        <row r="745">
          <cell r="C745" t="str">
            <v>ALEMANIA</v>
          </cell>
          <cell r="D745">
            <v>1875.68</v>
          </cell>
          <cell r="E745">
            <v>22980.080000000002</v>
          </cell>
        </row>
        <row r="746">
          <cell r="C746" t="str">
            <v>REPUBLICA DOMINICANA</v>
          </cell>
          <cell r="D746">
            <v>3018.56</v>
          </cell>
          <cell r="E746">
            <v>7804</v>
          </cell>
        </row>
        <row r="747">
          <cell r="C747" t="str">
            <v>ECUADOR</v>
          </cell>
          <cell r="D747">
            <v>798.72</v>
          </cell>
          <cell r="E747">
            <v>7261.15</v>
          </cell>
        </row>
        <row r="748">
          <cell r="C748" t="str">
            <v>ESPAYA</v>
          </cell>
          <cell r="D748">
            <v>15624.55</v>
          </cell>
          <cell r="E748">
            <v>37448.28</v>
          </cell>
        </row>
        <row r="749">
          <cell r="C749" t="str">
            <v>FRANCIA</v>
          </cell>
          <cell r="D749">
            <v>16526.03</v>
          </cell>
          <cell r="E749">
            <v>87878.92</v>
          </cell>
        </row>
        <row r="750">
          <cell r="C750" t="str">
            <v>REINO UNIDO</v>
          </cell>
          <cell r="D750">
            <v>8562.5400000000009</v>
          </cell>
          <cell r="E750">
            <v>33674.400000000001</v>
          </cell>
        </row>
        <row r="751">
          <cell r="C751" t="str">
            <v>GUAYANA FRANCESA</v>
          </cell>
          <cell r="D751">
            <v>2.93</v>
          </cell>
          <cell r="E751">
            <v>72.8</v>
          </cell>
        </row>
        <row r="752">
          <cell r="C752" t="str">
            <v>GRECIA</v>
          </cell>
          <cell r="D752">
            <v>206.42</v>
          </cell>
          <cell r="E752">
            <v>1526</v>
          </cell>
        </row>
        <row r="753">
          <cell r="C753" t="str">
            <v>GUATEMALA</v>
          </cell>
          <cell r="D753">
            <v>136.99</v>
          </cell>
          <cell r="E753">
            <v>461</v>
          </cell>
        </row>
        <row r="754">
          <cell r="C754" t="str">
            <v>HAITI</v>
          </cell>
          <cell r="D754">
            <v>222.52</v>
          </cell>
          <cell r="E754">
            <v>4480</v>
          </cell>
        </row>
        <row r="755">
          <cell r="C755" t="str">
            <v>ISRAEL</v>
          </cell>
          <cell r="D755">
            <v>34.090000000000003</v>
          </cell>
          <cell r="E755">
            <v>55</v>
          </cell>
        </row>
        <row r="756">
          <cell r="C756" t="str">
            <v>ITALIA</v>
          </cell>
          <cell r="D756">
            <v>37477.769999999997</v>
          </cell>
          <cell r="E756">
            <v>293222.26</v>
          </cell>
        </row>
        <row r="757">
          <cell r="C757" t="str">
            <v>JAPON</v>
          </cell>
          <cell r="D757">
            <v>5110.6899999999996</v>
          </cell>
          <cell r="E757">
            <v>28129.45</v>
          </cell>
        </row>
        <row r="758">
          <cell r="C758" t="str">
            <v>MALTA</v>
          </cell>
          <cell r="D758">
            <v>94.99</v>
          </cell>
          <cell r="E758">
            <v>680</v>
          </cell>
        </row>
        <row r="759">
          <cell r="C759" t="str">
            <v>MEXICO</v>
          </cell>
          <cell r="D759">
            <v>1144.45</v>
          </cell>
          <cell r="E759">
            <v>14516.58</v>
          </cell>
        </row>
        <row r="760">
          <cell r="C760" t="str">
            <v>NICARAGUA</v>
          </cell>
          <cell r="D760">
            <v>988</v>
          </cell>
          <cell r="E760">
            <v>4099</v>
          </cell>
        </row>
        <row r="761">
          <cell r="C761" t="str">
            <v>PAISES BAJOS</v>
          </cell>
          <cell r="D761">
            <v>40</v>
          </cell>
          <cell r="E761">
            <v>110</v>
          </cell>
        </row>
        <row r="762">
          <cell r="C762" t="str">
            <v>PANAMA</v>
          </cell>
          <cell r="D762">
            <v>742.69</v>
          </cell>
          <cell r="E762">
            <v>3752.5</v>
          </cell>
        </row>
        <row r="763">
          <cell r="C763" t="str">
            <v>PUERTO RICO</v>
          </cell>
          <cell r="D763">
            <v>8421.7000000000007</v>
          </cell>
          <cell r="E763">
            <v>30947.98</v>
          </cell>
        </row>
        <row r="764">
          <cell r="C764" t="str">
            <v>ARABIA SAUDITA</v>
          </cell>
          <cell r="D764">
            <v>378.61</v>
          </cell>
          <cell r="E764">
            <v>2225.6999999999998</v>
          </cell>
        </row>
        <row r="765">
          <cell r="C765" t="str">
            <v>ESTADOS UNIDOS</v>
          </cell>
          <cell r="D765">
            <v>655893.35</v>
          </cell>
          <cell r="E765">
            <v>4433575.0599999996</v>
          </cell>
        </row>
        <row r="766">
          <cell r="C766" t="str">
            <v>VENEZUELA</v>
          </cell>
          <cell r="D766">
            <v>1378.56</v>
          </cell>
          <cell r="E766">
            <v>7808.01</v>
          </cell>
        </row>
        <row r="767">
          <cell r="C767" t="str">
            <v>SUDAFRICA, REPUBLICA DE</v>
          </cell>
          <cell r="D767">
            <v>1.68</v>
          </cell>
          <cell r="E767">
            <v>10</v>
          </cell>
        </row>
        <row r="768">
          <cell r="A768" t="str">
            <v xml:space="preserve">ELABORACIÓN  </v>
          </cell>
          <cell r="B768" t="str">
            <v>:  Instituto Nacional de Recursos Naturales - INRENA-DGFFS</v>
          </cell>
          <cell r="E768" t="str">
            <v>Continúa…</v>
          </cell>
        </row>
        <row r="769">
          <cell r="A769">
            <v>9403901000</v>
          </cell>
          <cell r="B769" t="str">
            <v>Partes para muebles de madera</v>
          </cell>
          <cell r="C769" t="str">
            <v>ANTILLAS HOLANDESAS</v>
          </cell>
          <cell r="D769">
            <v>6007.88</v>
          </cell>
          <cell r="E769">
            <v>23203</v>
          </cell>
        </row>
        <row r="770">
          <cell r="C770" t="str">
            <v>AUSTRALIA</v>
          </cell>
          <cell r="D770">
            <v>31.84</v>
          </cell>
          <cell r="E770">
            <v>108.4</v>
          </cell>
        </row>
        <row r="771">
          <cell r="C771" t="str">
            <v>CHILE</v>
          </cell>
          <cell r="D771">
            <v>4064.12</v>
          </cell>
          <cell r="E771">
            <v>732.64</v>
          </cell>
        </row>
        <row r="772">
          <cell r="C772" t="str">
            <v>COLOMBIA</v>
          </cell>
          <cell r="D772">
            <v>0.66</v>
          </cell>
          <cell r="E772">
            <v>5</v>
          </cell>
        </row>
        <row r="773">
          <cell r="C773" t="str">
            <v>ALEMANIA</v>
          </cell>
          <cell r="D773">
            <v>16.25</v>
          </cell>
          <cell r="E773">
            <v>139.86000000000001</v>
          </cell>
        </row>
        <row r="774">
          <cell r="C774" t="str">
            <v>ECUADOR</v>
          </cell>
          <cell r="D774">
            <v>1278.1099999999999</v>
          </cell>
          <cell r="E774">
            <v>6482.45</v>
          </cell>
        </row>
        <row r="775">
          <cell r="C775" t="str">
            <v>ESPAYA</v>
          </cell>
          <cell r="D775">
            <v>8273.7900000000009</v>
          </cell>
          <cell r="E775">
            <v>11020</v>
          </cell>
        </row>
        <row r="776">
          <cell r="C776" t="str">
            <v>FRANCIA</v>
          </cell>
          <cell r="D776">
            <v>221.34</v>
          </cell>
          <cell r="E776">
            <v>1143</v>
          </cell>
        </row>
        <row r="777">
          <cell r="C777" t="str">
            <v>REINO UNIDO</v>
          </cell>
          <cell r="D777">
            <v>32.99</v>
          </cell>
          <cell r="E777">
            <v>315</v>
          </cell>
        </row>
        <row r="778">
          <cell r="C778" t="str">
            <v>ITALIA</v>
          </cell>
          <cell r="D778">
            <v>1134.26</v>
          </cell>
          <cell r="E778">
            <v>9448</v>
          </cell>
        </row>
        <row r="779">
          <cell r="C779" t="str">
            <v>JAPON</v>
          </cell>
          <cell r="D779">
            <v>4907.26</v>
          </cell>
          <cell r="E779">
            <v>18550.169999999998</v>
          </cell>
        </row>
        <row r="780">
          <cell r="C780" t="str">
            <v>MEXICO</v>
          </cell>
          <cell r="D780">
            <v>0.61</v>
          </cell>
          <cell r="E780">
            <v>3</v>
          </cell>
        </row>
        <row r="781">
          <cell r="C781" t="str">
            <v>PUERTO RICO</v>
          </cell>
          <cell r="D781">
            <v>44.46</v>
          </cell>
          <cell r="E781">
            <v>224.9</v>
          </cell>
        </row>
        <row r="782">
          <cell r="C782" t="str">
            <v>ARABIA SAUDITA</v>
          </cell>
          <cell r="D782">
            <v>5.24</v>
          </cell>
          <cell r="E782">
            <v>20.100000000000001</v>
          </cell>
        </row>
        <row r="783">
          <cell r="C783" t="str">
            <v>ESTADOS UNIDOS</v>
          </cell>
          <cell r="D783">
            <v>15409.93</v>
          </cell>
          <cell r="E783">
            <v>111166.11</v>
          </cell>
        </row>
        <row r="784">
          <cell r="C784" t="str">
            <v>VENEZUELA</v>
          </cell>
          <cell r="D784">
            <v>108.82</v>
          </cell>
          <cell r="E784">
            <v>810</v>
          </cell>
        </row>
        <row r="785">
          <cell r="A785">
            <v>9403909000</v>
          </cell>
          <cell r="B785" t="str">
            <v>Partes para los demás muebles</v>
          </cell>
          <cell r="C785" t="str">
            <v>BOLIVIA</v>
          </cell>
          <cell r="D785">
            <v>291.20999999999998</v>
          </cell>
          <cell r="E785">
            <v>3335.91</v>
          </cell>
        </row>
        <row r="786">
          <cell r="C786" t="str">
            <v>ECUADOR</v>
          </cell>
          <cell r="D786">
            <v>3677.34</v>
          </cell>
          <cell r="E786">
            <v>17507.43</v>
          </cell>
        </row>
        <row r="787">
          <cell r="C787" t="str">
            <v>ESTADOS UNIDOS</v>
          </cell>
          <cell r="D787">
            <v>14.28</v>
          </cell>
          <cell r="E787">
            <v>90</v>
          </cell>
        </row>
        <row r="788">
          <cell r="A788">
            <v>9405990000</v>
          </cell>
          <cell r="B788" t="str">
            <v>Las demás partes</v>
          </cell>
          <cell r="C788" t="str">
            <v>AUSTRALIA</v>
          </cell>
          <cell r="D788">
            <v>1.32</v>
          </cell>
          <cell r="E788">
            <v>31</v>
          </cell>
        </row>
        <row r="789">
          <cell r="C789" t="str">
            <v>BOLIVIA</v>
          </cell>
          <cell r="D789">
            <v>71</v>
          </cell>
          <cell r="E789">
            <v>6</v>
          </cell>
        </row>
        <row r="790">
          <cell r="C790" t="str">
            <v>CHILE</v>
          </cell>
          <cell r="D790">
            <v>21.49</v>
          </cell>
          <cell r="E790">
            <v>268.86</v>
          </cell>
        </row>
        <row r="791">
          <cell r="C791" t="str">
            <v>ECUADOR</v>
          </cell>
          <cell r="D791">
            <v>150</v>
          </cell>
          <cell r="E791">
            <v>2030</v>
          </cell>
        </row>
        <row r="792">
          <cell r="C792" t="str">
            <v>ESPAYA</v>
          </cell>
          <cell r="D792">
            <v>42.32</v>
          </cell>
          <cell r="E792">
            <v>105</v>
          </cell>
        </row>
        <row r="793">
          <cell r="C793" t="str">
            <v>FRANCIA</v>
          </cell>
          <cell r="D793">
            <v>3.46</v>
          </cell>
          <cell r="E793">
            <v>15</v>
          </cell>
        </row>
        <row r="794">
          <cell r="C794" t="str">
            <v>ITALIA</v>
          </cell>
          <cell r="D794">
            <v>15.04</v>
          </cell>
          <cell r="E794">
            <v>171.5</v>
          </cell>
        </row>
        <row r="795">
          <cell r="C795" t="str">
            <v>JAPON</v>
          </cell>
          <cell r="D795">
            <v>9.81</v>
          </cell>
          <cell r="E795">
            <v>33.200000000000003</v>
          </cell>
        </row>
        <row r="796">
          <cell r="C796" t="str">
            <v>PANAMA</v>
          </cell>
          <cell r="D796">
            <v>40</v>
          </cell>
          <cell r="E796">
            <v>100</v>
          </cell>
        </row>
        <row r="797">
          <cell r="C797" t="str">
            <v>EL SALVADOR</v>
          </cell>
          <cell r="D797">
            <v>1250</v>
          </cell>
          <cell r="E797">
            <v>12597</v>
          </cell>
        </row>
        <row r="798">
          <cell r="C798" t="str">
            <v>ESTADOS UNIDOS</v>
          </cell>
          <cell r="D798">
            <v>7239.27</v>
          </cell>
          <cell r="E798">
            <v>74818.27</v>
          </cell>
        </row>
        <row r="799">
          <cell r="A799">
            <v>9406000000</v>
          </cell>
          <cell r="B799" t="str">
            <v>Construcciones prefabricadas.</v>
          </cell>
          <cell r="C799" t="str">
            <v>ECUADOR</v>
          </cell>
          <cell r="D799">
            <v>2844.8</v>
          </cell>
          <cell r="E799">
            <v>14428.45</v>
          </cell>
        </row>
        <row r="800">
          <cell r="C800" t="str">
            <v>PERU</v>
          </cell>
          <cell r="D800">
            <v>10378.799999999999</v>
          </cell>
          <cell r="E800">
            <v>5052.07</v>
          </cell>
        </row>
        <row r="801">
          <cell r="C801" t="str">
            <v>ESTADOS UNIDOS</v>
          </cell>
          <cell r="D801">
            <v>7542.5</v>
          </cell>
          <cell r="E801">
            <v>37041.14</v>
          </cell>
        </row>
        <row r="802">
          <cell r="B802" t="str">
            <v/>
          </cell>
          <cell r="D802">
            <v>1484614.2800000005</v>
          </cell>
          <cell r="E802">
            <v>8877443.4099999964</v>
          </cell>
        </row>
        <row r="803">
          <cell r="B803" t="str">
            <v/>
          </cell>
        </row>
        <row r="804">
          <cell r="A804">
            <v>9614200000</v>
          </cell>
          <cell r="B804" t="str">
            <v>Pipas y cazoletas</v>
          </cell>
          <cell r="C804" t="str">
            <v>EMIRATOS ARABES UNIDOS</v>
          </cell>
          <cell r="D804">
            <v>3.2</v>
          </cell>
          <cell r="E804">
            <v>42</v>
          </cell>
        </row>
        <row r="805">
          <cell r="C805" t="str">
            <v>ARGENTINA</v>
          </cell>
          <cell r="D805">
            <v>15.73</v>
          </cell>
          <cell r="E805">
            <v>56.98</v>
          </cell>
        </row>
        <row r="806">
          <cell r="A806" t="str">
            <v xml:space="preserve">ELABORACIÓN  </v>
          </cell>
          <cell r="B806" t="str">
            <v>:  Instituto Nacional de Recursos Naturales - INRENA-DGFFS</v>
          </cell>
          <cell r="E806" t="str">
            <v>Continúa…</v>
          </cell>
        </row>
        <row r="807">
          <cell r="C807" t="str">
            <v>AUSTRIA</v>
          </cell>
          <cell r="D807">
            <v>5.42</v>
          </cell>
          <cell r="E807">
            <v>34</v>
          </cell>
        </row>
        <row r="808">
          <cell r="C808" t="str">
            <v>ARUBA</v>
          </cell>
          <cell r="D808">
            <v>234.02</v>
          </cell>
          <cell r="E808">
            <v>348</v>
          </cell>
        </row>
        <row r="809">
          <cell r="C809" t="str">
            <v>BARBADOS</v>
          </cell>
          <cell r="D809">
            <v>8.19</v>
          </cell>
          <cell r="E809">
            <v>42</v>
          </cell>
        </row>
        <row r="810">
          <cell r="C810" t="str">
            <v>CANADA</v>
          </cell>
          <cell r="D810">
            <v>2.87</v>
          </cell>
          <cell r="E810">
            <v>25</v>
          </cell>
        </row>
        <row r="811">
          <cell r="C811" t="str">
            <v>ALEMANIA</v>
          </cell>
          <cell r="D811">
            <v>7.91</v>
          </cell>
          <cell r="E811">
            <v>28.68</v>
          </cell>
        </row>
        <row r="812">
          <cell r="C812" t="str">
            <v>REPUBLICA DOMINICANA</v>
          </cell>
          <cell r="D812">
            <v>646.36</v>
          </cell>
          <cell r="E812">
            <v>2316.04</v>
          </cell>
        </row>
        <row r="813">
          <cell r="C813" t="str">
            <v>ESPAYA</v>
          </cell>
          <cell r="D813">
            <v>4852.5200000000004</v>
          </cell>
          <cell r="E813">
            <v>65242.09</v>
          </cell>
        </row>
        <row r="814">
          <cell r="C814" t="str">
            <v>FRANCIA</v>
          </cell>
          <cell r="D814">
            <v>1419.64</v>
          </cell>
          <cell r="E814">
            <v>14181.9</v>
          </cell>
        </row>
        <row r="815">
          <cell r="C815" t="str">
            <v>REINO UNIDO</v>
          </cell>
          <cell r="D815">
            <v>2.48</v>
          </cell>
          <cell r="E815">
            <v>7.05</v>
          </cell>
        </row>
        <row r="816">
          <cell r="C816" t="str">
            <v>GUAYANA FRANCESA</v>
          </cell>
          <cell r="D816">
            <v>21.69</v>
          </cell>
          <cell r="E816">
            <v>318.3</v>
          </cell>
        </row>
        <row r="817">
          <cell r="C817" t="str">
            <v>HUNGRIA</v>
          </cell>
          <cell r="D817">
            <v>19.78</v>
          </cell>
          <cell r="E817">
            <v>114</v>
          </cell>
        </row>
        <row r="818">
          <cell r="C818" t="str">
            <v>ISRAEL</v>
          </cell>
          <cell r="D818">
            <v>377.82</v>
          </cell>
          <cell r="E818">
            <v>1668.85</v>
          </cell>
        </row>
        <row r="819">
          <cell r="C819" t="str">
            <v>ITALIA</v>
          </cell>
          <cell r="D819">
            <v>445.3</v>
          </cell>
          <cell r="E819">
            <v>2344.4699999999998</v>
          </cell>
        </row>
        <row r="820">
          <cell r="C820" t="str">
            <v>COREA</v>
          </cell>
          <cell r="D820">
            <v>3.13</v>
          </cell>
          <cell r="E820">
            <v>3</v>
          </cell>
        </row>
        <row r="821">
          <cell r="C821" t="str">
            <v>PAISES BAJOS</v>
          </cell>
          <cell r="D821">
            <v>162.68</v>
          </cell>
          <cell r="E821">
            <v>620.5</v>
          </cell>
        </row>
        <row r="822">
          <cell r="C822" t="str">
            <v>NORUEGA</v>
          </cell>
          <cell r="D822">
            <v>13.48</v>
          </cell>
          <cell r="E822">
            <v>75</v>
          </cell>
        </row>
        <row r="823">
          <cell r="C823" t="str">
            <v>PANAMA</v>
          </cell>
          <cell r="D823">
            <v>13.1</v>
          </cell>
          <cell r="E823">
            <v>11</v>
          </cell>
        </row>
        <row r="824">
          <cell r="C824" t="str">
            <v>FILIPINAS</v>
          </cell>
          <cell r="D824">
            <v>5.43</v>
          </cell>
          <cell r="E824">
            <v>20</v>
          </cell>
        </row>
        <row r="825">
          <cell r="C825" t="str">
            <v>PORTUGAL</v>
          </cell>
          <cell r="D825">
            <v>5.66</v>
          </cell>
          <cell r="E825">
            <v>20</v>
          </cell>
        </row>
        <row r="826">
          <cell r="C826" t="str">
            <v>RUMANIA</v>
          </cell>
          <cell r="D826">
            <v>3.34</v>
          </cell>
          <cell r="E826">
            <v>12.88</v>
          </cell>
        </row>
        <row r="827">
          <cell r="C827" t="str">
            <v>ESTADOS UNIDOS</v>
          </cell>
          <cell r="D827">
            <v>1213.26</v>
          </cell>
          <cell r="E827">
            <v>8079</v>
          </cell>
        </row>
        <row r="828">
          <cell r="C828" t="str">
            <v>VENEZUELA</v>
          </cell>
          <cell r="D828">
            <v>87.01</v>
          </cell>
          <cell r="E828">
            <v>624.80999999999995</v>
          </cell>
        </row>
        <row r="829">
          <cell r="C829" t="str">
            <v>SUDAFRICA</v>
          </cell>
          <cell r="D829">
            <v>2.63</v>
          </cell>
          <cell r="E829">
            <v>20.3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6F2A5-3483-46B9-B1EC-A89CCEE3023B}">
  <sheetPr>
    <tabColor rgb="FF92D050"/>
  </sheetPr>
  <dimension ref="B1:G59"/>
  <sheetViews>
    <sheetView topLeftCell="A19" workbookViewId="0">
      <selection activeCell="J37" sqref="J37"/>
    </sheetView>
  </sheetViews>
  <sheetFormatPr baseColWidth="10" defaultRowHeight="12.75" x14ac:dyDescent="0.2"/>
  <cols>
    <col min="1" max="1" width="1" customWidth="1"/>
    <col min="3" max="4" width="15.85546875" customWidth="1"/>
    <col min="5" max="5" width="18.140625" customWidth="1"/>
    <col min="6" max="6" width="15" customWidth="1"/>
  </cols>
  <sheetData>
    <row r="1" spans="2:7" x14ac:dyDescent="0.2">
      <c r="B1" s="316"/>
      <c r="C1" s="316"/>
      <c r="D1" s="316"/>
      <c r="E1" s="316"/>
      <c r="F1" s="316"/>
      <c r="G1" s="316"/>
    </row>
    <row r="2" spans="2:7" x14ac:dyDescent="0.2">
      <c r="B2" s="316"/>
      <c r="C2" s="316"/>
      <c r="D2" s="316"/>
      <c r="E2" s="316"/>
      <c r="F2" s="316"/>
      <c r="G2" s="316"/>
    </row>
    <row r="3" spans="2:7" x14ac:dyDescent="0.2">
      <c r="B3" s="316"/>
      <c r="C3" s="316"/>
      <c r="D3" s="316"/>
      <c r="E3" s="316"/>
      <c r="F3" s="316"/>
      <c r="G3" s="316"/>
    </row>
    <row r="4" spans="2:7" x14ac:dyDescent="0.2">
      <c r="B4" s="316"/>
      <c r="C4" s="316"/>
      <c r="D4" s="316"/>
      <c r="E4" s="316"/>
      <c r="F4" s="316"/>
      <c r="G4" s="316"/>
    </row>
    <row r="5" spans="2:7" x14ac:dyDescent="0.2">
      <c r="B5" s="316"/>
      <c r="C5" s="316"/>
      <c r="D5" s="316"/>
      <c r="E5" s="316"/>
      <c r="F5" s="316"/>
      <c r="G5" s="316"/>
    </row>
    <row r="6" spans="2:7" x14ac:dyDescent="0.2">
      <c r="B6" s="316"/>
      <c r="C6" s="316"/>
      <c r="D6" s="316"/>
      <c r="E6" s="316"/>
      <c r="F6" s="316"/>
      <c r="G6" s="316"/>
    </row>
    <row r="7" spans="2:7" x14ac:dyDescent="0.2">
      <c r="B7" s="316"/>
      <c r="C7" s="316"/>
      <c r="D7" s="316"/>
      <c r="E7" s="316"/>
      <c r="F7" s="316"/>
      <c r="G7" s="316"/>
    </row>
    <row r="8" spans="2:7" x14ac:dyDescent="0.2">
      <c r="B8" s="316"/>
      <c r="C8" s="316"/>
      <c r="D8" s="316"/>
      <c r="E8" s="316"/>
      <c r="F8" s="316"/>
      <c r="G8" s="316"/>
    </row>
    <row r="9" spans="2:7" x14ac:dyDescent="0.2">
      <c r="B9" s="316"/>
      <c r="C9" s="316"/>
      <c r="D9" s="316"/>
      <c r="E9" s="316"/>
      <c r="F9" s="316"/>
      <c r="G9" s="316"/>
    </row>
    <row r="10" spans="2:7" x14ac:dyDescent="0.2">
      <c r="B10" s="316"/>
      <c r="C10" s="316"/>
      <c r="D10" s="316"/>
      <c r="E10" s="316"/>
      <c r="F10" s="316"/>
      <c r="G10" s="316"/>
    </row>
    <row r="11" spans="2:7" x14ac:dyDescent="0.2">
      <c r="B11" s="316"/>
      <c r="C11" s="316"/>
      <c r="D11" s="316"/>
      <c r="E11" s="316"/>
      <c r="F11" s="316"/>
      <c r="G11" s="316"/>
    </row>
    <row r="12" spans="2:7" x14ac:dyDescent="0.2">
      <c r="B12" s="316"/>
      <c r="C12" s="316"/>
      <c r="D12" s="316"/>
      <c r="E12" s="316"/>
      <c r="F12" s="316"/>
      <c r="G12" s="316"/>
    </row>
    <row r="13" spans="2:7" x14ac:dyDescent="0.2">
      <c r="B13" s="316"/>
      <c r="C13" s="316"/>
      <c r="D13" s="316"/>
      <c r="E13" s="316"/>
      <c r="F13" s="316"/>
      <c r="G13" s="316"/>
    </row>
    <row r="14" spans="2:7" x14ac:dyDescent="0.2">
      <c r="B14" s="316"/>
      <c r="C14" s="316"/>
      <c r="D14" s="316"/>
      <c r="E14" s="316"/>
      <c r="F14" s="316"/>
      <c r="G14" s="316"/>
    </row>
    <row r="15" spans="2:7" x14ac:dyDescent="0.2">
      <c r="B15" s="316"/>
      <c r="C15" s="316"/>
      <c r="D15" s="316"/>
      <c r="E15" s="316"/>
      <c r="F15" s="316"/>
      <c r="G15" s="316"/>
    </row>
    <row r="16" spans="2:7" x14ac:dyDescent="0.2">
      <c r="B16" s="316"/>
      <c r="C16" s="316"/>
      <c r="D16" s="316"/>
      <c r="E16" s="316"/>
      <c r="F16" s="316"/>
      <c r="G16" s="316"/>
    </row>
    <row r="17" spans="2:7" x14ac:dyDescent="0.2">
      <c r="B17" s="316"/>
      <c r="C17" s="316"/>
      <c r="D17" s="316"/>
      <c r="E17" s="316"/>
      <c r="F17" s="316"/>
      <c r="G17" s="316"/>
    </row>
    <row r="18" spans="2:7" x14ac:dyDescent="0.2">
      <c r="B18" s="316"/>
      <c r="C18" s="316"/>
      <c r="D18" s="316"/>
      <c r="E18" s="316"/>
      <c r="F18" s="316"/>
      <c r="G18" s="316"/>
    </row>
    <row r="19" spans="2:7" x14ac:dyDescent="0.2">
      <c r="B19" s="316"/>
      <c r="C19" s="316"/>
      <c r="D19" s="316"/>
      <c r="E19" s="316"/>
      <c r="F19" s="316"/>
      <c r="G19" s="316"/>
    </row>
    <row r="20" spans="2:7" x14ac:dyDescent="0.2">
      <c r="B20" s="316"/>
      <c r="C20" s="316"/>
      <c r="D20" s="316"/>
      <c r="E20" s="316"/>
      <c r="F20" s="316"/>
      <c r="G20" s="316"/>
    </row>
    <row r="21" spans="2:7" x14ac:dyDescent="0.2">
      <c r="B21" s="316"/>
      <c r="C21" s="316"/>
      <c r="D21" s="316"/>
      <c r="E21" s="316"/>
      <c r="F21" s="316"/>
      <c r="G21" s="316"/>
    </row>
    <row r="22" spans="2:7" x14ac:dyDescent="0.2">
      <c r="B22" s="316"/>
      <c r="C22" s="316"/>
      <c r="D22" s="316"/>
      <c r="E22" s="316"/>
      <c r="F22" s="316"/>
      <c r="G22" s="316"/>
    </row>
    <row r="23" spans="2:7" x14ac:dyDescent="0.2">
      <c r="B23" s="316"/>
      <c r="C23" s="316"/>
      <c r="D23" s="316"/>
      <c r="E23" s="316"/>
      <c r="F23" s="316"/>
      <c r="G23" s="316"/>
    </row>
    <row r="24" spans="2:7" x14ac:dyDescent="0.2">
      <c r="B24" s="316"/>
      <c r="C24" s="316"/>
      <c r="D24" s="316"/>
      <c r="E24" s="316"/>
      <c r="F24" s="316"/>
      <c r="G24" s="316"/>
    </row>
    <row r="25" spans="2:7" x14ac:dyDescent="0.2">
      <c r="B25" s="316"/>
      <c r="C25" s="316"/>
      <c r="D25" s="316"/>
      <c r="E25" s="316"/>
      <c r="F25" s="316"/>
      <c r="G25" s="316"/>
    </row>
    <row r="26" spans="2:7" x14ac:dyDescent="0.2">
      <c r="B26" s="316"/>
      <c r="C26" s="316"/>
      <c r="D26" s="316"/>
      <c r="E26" s="316"/>
      <c r="F26" s="316"/>
      <c r="G26" s="316"/>
    </row>
    <row r="27" spans="2:7" x14ac:dyDescent="0.2">
      <c r="B27" s="316"/>
      <c r="C27" s="316"/>
      <c r="D27" s="316"/>
      <c r="E27" s="316"/>
      <c r="F27" s="316"/>
      <c r="G27" s="316"/>
    </row>
    <row r="28" spans="2:7" x14ac:dyDescent="0.2">
      <c r="B28" s="316"/>
      <c r="C28" s="316"/>
      <c r="D28" s="316"/>
      <c r="E28" s="316"/>
      <c r="F28" s="316"/>
      <c r="G28" s="316"/>
    </row>
    <row r="29" spans="2:7" x14ac:dyDescent="0.2">
      <c r="B29" s="316"/>
      <c r="C29" s="316"/>
      <c r="D29" s="316"/>
      <c r="E29" s="316"/>
      <c r="F29" s="316"/>
      <c r="G29" s="316"/>
    </row>
    <row r="30" spans="2:7" x14ac:dyDescent="0.2">
      <c r="B30" s="316"/>
      <c r="C30" s="316"/>
      <c r="D30" s="316"/>
      <c r="E30" s="316"/>
      <c r="F30" s="316"/>
      <c r="G30" s="316"/>
    </row>
    <row r="31" spans="2:7" x14ac:dyDescent="0.2">
      <c r="B31" s="316"/>
      <c r="C31" s="316"/>
      <c r="D31" s="316"/>
      <c r="E31" s="316"/>
      <c r="F31" s="316"/>
      <c r="G31" s="316"/>
    </row>
    <row r="32" spans="2:7" x14ac:dyDescent="0.2">
      <c r="B32" s="316"/>
      <c r="C32" s="316"/>
      <c r="D32" s="316"/>
      <c r="E32" s="316"/>
      <c r="F32" s="316"/>
      <c r="G32" s="316"/>
    </row>
    <row r="33" spans="2:7" x14ac:dyDescent="0.2">
      <c r="B33" s="316"/>
      <c r="C33" s="316"/>
      <c r="D33" s="316"/>
      <c r="E33" s="316"/>
      <c r="F33" s="316"/>
      <c r="G33" s="316"/>
    </row>
    <row r="34" spans="2:7" x14ac:dyDescent="0.2">
      <c r="B34" s="316"/>
      <c r="C34" s="316"/>
      <c r="D34" s="316"/>
      <c r="E34" s="316"/>
      <c r="F34" s="316"/>
      <c r="G34" s="316"/>
    </row>
    <row r="35" spans="2:7" x14ac:dyDescent="0.2">
      <c r="B35" s="316"/>
      <c r="C35" s="316"/>
      <c r="D35" s="316"/>
      <c r="E35" s="316"/>
      <c r="F35" s="316"/>
      <c r="G35" s="316"/>
    </row>
    <row r="36" spans="2:7" x14ac:dyDescent="0.2">
      <c r="B36" s="316"/>
      <c r="C36" s="316"/>
      <c r="D36" s="316"/>
      <c r="E36" s="316"/>
      <c r="F36" s="316"/>
      <c r="G36" s="316"/>
    </row>
    <row r="37" spans="2:7" x14ac:dyDescent="0.2">
      <c r="B37" s="316"/>
      <c r="C37" s="316"/>
      <c r="D37" s="316"/>
      <c r="E37" s="316"/>
      <c r="F37" s="316"/>
      <c r="G37" s="316"/>
    </row>
    <row r="38" spans="2:7" x14ac:dyDescent="0.2">
      <c r="B38" s="316"/>
      <c r="C38" s="316"/>
      <c r="D38" s="316"/>
      <c r="E38" s="316"/>
      <c r="F38" s="316"/>
      <c r="G38" s="316"/>
    </row>
    <row r="39" spans="2:7" x14ac:dyDescent="0.2">
      <c r="B39" s="316"/>
      <c r="C39" s="316"/>
      <c r="D39" s="316"/>
      <c r="E39" s="316"/>
      <c r="F39" s="316"/>
      <c r="G39" s="316"/>
    </row>
    <row r="40" spans="2:7" x14ac:dyDescent="0.2">
      <c r="B40" s="316"/>
      <c r="C40" s="316"/>
      <c r="D40" s="316"/>
      <c r="E40" s="316"/>
      <c r="F40" s="316"/>
      <c r="G40" s="316"/>
    </row>
    <row r="41" spans="2:7" x14ac:dyDescent="0.2">
      <c r="B41" s="316"/>
      <c r="C41" s="316"/>
      <c r="D41" s="316"/>
      <c r="E41" s="316"/>
      <c r="F41" s="316"/>
      <c r="G41" s="316"/>
    </row>
    <row r="42" spans="2:7" x14ac:dyDescent="0.2">
      <c r="B42" s="316"/>
      <c r="C42" s="316"/>
      <c r="D42" s="316"/>
      <c r="E42" s="316"/>
      <c r="F42" s="316"/>
      <c r="G42" s="316"/>
    </row>
    <row r="43" spans="2:7" x14ac:dyDescent="0.2">
      <c r="B43" s="316"/>
      <c r="C43" s="316"/>
      <c r="D43" s="316"/>
      <c r="E43" s="316"/>
      <c r="F43" s="316"/>
      <c r="G43" s="316"/>
    </row>
    <row r="44" spans="2:7" x14ac:dyDescent="0.2">
      <c r="B44" s="316"/>
      <c r="C44" s="316"/>
      <c r="D44" s="316"/>
      <c r="E44" s="316"/>
      <c r="F44" s="316"/>
      <c r="G44" s="316"/>
    </row>
    <row r="45" spans="2:7" x14ac:dyDescent="0.2">
      <c r="B45" s="316"/>
      <c r="C45" s="316"/>
      <c r="D45" s="316"/>
      <c r="E45" s="316"/>
      <c r="F45" s="316"/>
      <c r="G45" s="316"/>
    </row>
    <row r="46" spans="2:7" x14ac:dyDescent="0.2">
      <c r="B46" s="316"/>
      <c r="C46" s="316"/>
      <c r="D46" s="316"/>
      <c r="E46" s="316"/>
      <c r="F46" s="316"/>
      <c r="G46" s="316"/>
    </row>
    <row r="47" spans="2:7" x14ac:dyDescent="0.2">
      <c r="B47" s="316"/>
      <c r="C47" s="316"/>
      <c r="D47" s="316"/>
      <c r="E47" s="316"/>
      <c r="F47" s="316"/>
      <c r="G47" s="316"/>
    </row>
    <row r="48" spans="2:7" x14ac:dyDescent="0.2">
      <c r="B48" s="316"/>
      <c r="C48" s="316"/>
      <c r="D48" s="316"/>
      <c r="E48" s="316"/>
      <c r="F48" s="316"/>
      <c r="G48" s="316"/>
    </row>
    <row r="49" spans="2:7" x14ac:dyDescent="0.2">
      <c r="B49" s="316"/>
      <c r="C49" s="316"/>
      <c r="D49" s="316"/>
      <c r="E49" s="316"/>
      <c r="F49" s="316"/>
      <c r="G49" s="316"/>
    </row>
    <row r="50" spans="2:7" x14ac:dyDescent="0.2">
      <c r="B50" s="316"/>
      <c r="C50" s="316"/>
      <c r="D50" s="316"/>
      <c r="E50" s="316"/>
      <c r="F50" s="316"/>
      <c r="G50" s="316"/>
    </row>
    <row r="51" spans="2:7" x14ac:dyDescent="0.2">
      <c r="B51" s="316"/>
      <c r="C51" s="316"/>
      <c r="D51" s="316"/>
      <c r="E51" s="316"/>
      <c r="F51" s="316"/>
      <c r="G51" s="316"/>
    </row>
    <row r="52" spans="2:7" x14ac:dyDescent="0.2">
      <c r="B52" s="316"/>
      <c r="C52" s="316"/>
      <c r="D52" s="316"/>
      <c r="E52" s="316"/>
      <c r="F52" s="316"/>
      <c r="G52" s="316"/>
    </row>
    <row r="53" spans="2:7" x14ac:dyDescent="0.2">
      <c r="B53" s="316"/>
      <c r="C53" s="316"/>
      <c r="D53" s="316"/>
      <c r="E53" s="316"/>
      <c r="F53" s="316"/>
      <c r="G53" s="316"/>
    </row>
    <row r="54" spans="2:7" x14ac:dyDescent="0.2">
      <c r="B54" s="316"/>
      <c r="C54" s="316"/>
      <c r="D54" s="316"/>
      <c r="E54" s="316"/>
      <c r="F54" s="316"/>
      <c r="G54" s="316"/>
    </row>
    <row r="55" spans="2:7" x14ac:dyDescent="0.2">
      <c r="B55" s="316"/>
      <c r="C55" s="316"/>
      <c r="D55" s="316"/>
      <c r="E55" s="316"/>
      <c r="F55" s="316"/>
      <c r="G55" s="316"/>
    </row>
    <row r="56" spans="2:7" x14ac:dyDescent="0.2">
      <c r="B56" s="316"/>
      <c r="C56" s="316"/>
      <c r="D56" s="316"/>
      <c r="E56" s="316"/>
      <c r="F56" s="316"/>
      <c r="G56" s="316"/>
    </row>
    <row r="57" spans="2:7" x14ac:dyDescent="0.2">
      <c r="B57" s="316"/>
      <c r="C57" s="316"/>
      <c r="D57" s="316"/>
      <c r="E57" s="316"/>
      <c r="F57" s="316"/>
      <c r="G57" s="316"/>
    </row>
    <row r="58" spans="2:7" x14ac:dyDescent="0.2">
      <c r="B58" s="316"/>
      <c r="C58" s="316"/>
      <c r="D58" s="316"/>
      <c r="E58" s="316"/>
      <c r="F58" s="316"/>
      <c r="G58" s="316"/>
    </row>
    <row r="59" spans="2:7" x14ac:dyDescent="0.2">
      <c r="B59" s="316"/>
      <c r="C59" s="316"/>
      <c r="D59" s="316"/>
      <c r="E59" s="316"/>
      <c r="F59" s="316"/>
      <c r="G59" s="316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6385" r:id="rId4">
          <objectPr defaultSize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6</xdr:col>
                <xdr:colOff>714375</xdr:colOff>
                <xdr:row>57</xdr:row>
                <xdr:rowOff>66675</xdr:rowOff>
              </to>
            </anchor>
          </objectPr>
        </oleObject>
      </mc:Choice>
      <mc:Fallback>
        <oleObject progId="Word.Document.8" shapeId="1638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>
    <tabColor rgb="FFC00000"/>
  </sheetPr>
  <dimension ref="A2:J62"/>
  <sheetViews>
    <sheetView zoomScaleNormal="75" workbookViewId="0">
      <selection activeCell="A33" sqref="A33"/>
    </sheetView>
  </sheetViews>
  <sheetFormatPr baseColWidth="10" defaultRowHeight="12.75" x14ac:dyDescent="0.2"/>
  <cols>
    <col min="1" max="1" width="22.7109375" style="17" customWidth="1"/>
    <col min="2" max="2" width="14.7109375" style="42" customWidth="1"/>
    <col min="3" max="5" width="13.42578125" style="42" customWidth="1"/>
    <col min="6" max="6" width="15" customWidth="1"/>
    <col min="7" max="8" width="11.42578125" style="87" customWidth="1"/>
    <col min="9" max="9" width="11.42578125" style="62" customWidth="1"/>
    <col min="10" max="10" width="11.42578125" style="196"/>
  </cols>
  <sheetData>
    <row r="2" spans="1:10" x14ac:dyDescent="0.2">
      <c r="A2" s="123"/>
      <c r="B2" s="67"/>
      <c r="C2" s="67"/>
      <c r="D2" s="67"/>
      <c r="E2" s="67"/>
      <c r="F2" s="61"/>
      <c r="G2" s="62"/>
      <c r="H2" s="62"/>
    </row>
    <row r="3" spans="1:10" x14ac:dyDescent="0.2">
      <c r="A3" s="123"/>
      <c r="B3" s="64"/>
      <c r="C3" s="64"/>
      <c r="D3" s="64"/>
      <c r="E3" s="64"/>
      <c r="F3" s="63"/>
      <c r="G3" s="62"/>
      <c r="H3" s="62"/>
      <c r="I3" s="62" t="s">
        <v>106</v>
      </c>
    </row>
    <row r="4" spans="1:10" x14ac:dyDescent="0.2">
      <c r="I4" s="62" t="s">
        <v>187</v>
      </c>
      <c r="J4" s="196">
        <v>165249.77097252751</v>
      </c>
    </row>
    <row r="5" spans="1:10" x14ac:dyDescent="0.2">
      <c r="I5" s="62" t="s">
        <v>140</v>
      </c>
      <c r="J5" s="196">
        <v>156398.23949874053</v>
      </c>
    </row>
    <row r="6" spans="1:10" x14ac:dyDescent="0.2">
      <c r="I6" s="62" t="s">
        <v>150</v>
      </c>
      <c r="J6" s="196">
        <v>154134.14917421626</v>
      </c>
    </row>
    <row r="7" spans="1:10" x14ac:dyDescent="0.2">
      <c r="I7" s="62" t="s">
        <v>171</v>
      </c>
      <c r="J7" s="196">
        <v>125919.12813846153</v>
      </c>
    </row>
    <row r="8" spans="1:10" x14ac:dyDescent="0.2">
      <c r="I8" s="62" t="s">
        <v>145</v>
      </c>
      <c r="J8" s="196">
        <v>122112.58670125068</v>
      </c>
    </row>
    <row r="9" spans="1:10" x14ac:dyDescent="0.2">
      <c r="I9" s="62" t="s">
        <v>165</v>
      </c>
      <c r="J9" s="196">
        <v>80865.664788583017</v>
      </c>
    </row>
    <row r="10" spans="1:10" x14ac:dyDescent="0.2">
      <c r="I10" s="62" t="s">
        <v>135</v>
      </c>
      <c r="J10" s="196">
        <v>75615.655494725259</v>
      </c>
    </row>
    <row r="11" spans="1:10" x14ac:dyDescent="0.2">
      <c r="I11" s="62" t="s">
        <v>13</v>
      </c>
      <c r="J11" s="196">
        <v>64009.318501318681</v>
      </c>
    </row>
    <row r="12" spans="1:10" x14ac:dyDescent="0.2">
      <c r="I12" s="62" t="s">
        <v>194</v>
      </c>
      <c r="J12" s="196">
        <v>56693.145710109871</v>
      </c>
    </row>
    <row r="13" spans="1:10" x14ac:dyDescent="0.2">
      <c r="G13" s="62"/>
      <c r="H13" s="62"/>
      <c r="I13" s="62" t="s">
        <v>142</v>
      </c>
      <c r="J13" s="196">
        <v>55401.099041774578</v>
      </c>
    </row>
    <row r="14" spans="1:10" x14ac:dyDescent="0.2">
      <c r="I14" s="62" t="s">
        <v>155</v>
      </c>
      <c r="J14" s="196">
        <v>40061.614154075927</v>
      </c>
    </row>
    <row r="15" spans="1:10" x14ac:dyDescent="0.2">
      <c r="I15" s="62" t="s">
        <v>204</v>
      </c>
      <c r="J15" s="196">
        <v>37824.304518260869</v>
      </c>
    </row>
    <row r="16" spans="1:10" x14ac:dyDescent="0.2">
      <c r="I16" s="62" t="s">
        <v>177</v>
      </c>
      <c r="J16" s="196">
        <v>33855.977056052237</v>
      </c>
    </row>
    <row r="17" spans="1:10" x14ac:dyDescent="0.2">
      <c r="I17" s="62" t="s">
        <v>136</v>
      </c>
      <c r="J17" s="196">
        <v>29563.581360082935</v>
      </c>
    </row>
    <row r="18" spans="1:10" x14ac:dyDescent="0.2">
      <c r="I18" s="62" t="s">
        <v>223</v>
      </c>
      <c r="J18" s="196">
        <v>29123.691579324492</v>
      </c>
    </row>
    <row r="19" spans="1:10" x14ac:dyDescent="0.2">
      <c r="I19" s="62" t="s">
        <v>151</v>
      </c>
      <c r="J19" s="196">
        <v>28218.202880356934</v>
      </c>
    </row>
    <row r="20" spans="1:10" x14ac:dyDescent="0.2">
      <c r="I20" s="62" t="s">
        <v>146</v>
      </c>
      <c r="J20" s="196">
        <v>24418.46089611611</v>
      </c>
    </row>
    <row r="27" spans="1:10" s="107" customFormat="1" ht="12.75" customHeight="1" x14ac:dyDescent="0.2">
      <c r="A27" s="17"/>
      <c r="B27" s="42"/>
      <c r="C27" s="42"/>
      <c r="D27" s="42"/>
      <c r="E27" s="42"/>
      <c r="F27"/>
      <c r="G27" s="115"/>
      <c r="H27" s="115"/>
      <c r="J27" s="125"/>
    </row>
    <row r="28" spans="1:10" s="107" customFormat="1" ht="12.75" customHeight="1" x14ac:dyDescent="0.2">
      <c r="A28" s="17"/>
      <c r="B28" s="42"/>
      <c r="C28" s="42"/>
      <c r="D28" s="42"/>
      <c r="E28" s="42"/>
      <c r="F28"/>
      <c r="G28" s="115"/>
      <c r="H28" s="115"/>
      <c r="J28" s="125"/>
    </row>
    <row r="32" spans="1:10" x14ac:dyDescent="0.2">
      <c r="B32" s="144"/>
      <c r="C32" s="67"/>
      <c r="D32" s="67"/>
      <c r="E32" s="67"/>
      <c r="F32" s="61"/>
    </row>
    <row r="33" spans="1:10" x14ac:dyDescent="0.2">
      <c r="A33" s="123"/>
      <c r="B33" s="64"/>
      <c r="C33" s="64"/>
      <c r="D33" s="64"/>
      <c r="E33" s="64"/>
      <c r="F33" s="63"/>
    </row>
    <row r="34" spans="1:10" x14ac:dyDescent="0.2">
      <c r="I34" s="62" t="s">
        <v>150</v>
      </c>
      <c r="J34" s="196">
        <v>78009.848200323468</v>
      </c>
    </row>
    <row r="35" spans="1:10" x14ac:dyDescent="0.2">
      <c r="I35" s="62" t="s">
        <v>140</v>
      </c>
      <c r="J35" s="196">
        <v>66057.509236826125</v>
      </c>
    </row>
    <row r="36" spans="1:10" x14ac:dyDescent="0.2">
      <c r="I36" s="62" t="s">
        <v>171</v>
      </c>
      <c r="J36" s="196">
        <v>43591.124814285708</v>
      </c>
    </row>
    <row r="37" spans="1:10" x14ac:dyDescent="0.2">
      <c r="I37" s="62" t="s">
        <v>13</v>
      </c>
      <c r="J37" s="196">
        <v>35124.44693143091</v>
      </c>
    </row>
    <row r="38" spans="1:10" x14ac:dyDescent="0.2">
      <c r="I38" s="62" t="s">
        <v>165</v>
      </c>
      <c r="J38" s="196">
        <v>19324.129863465292</v>
      </c>
    </row>
    <row r="39" spans="1:10" x14ac:dyDescent="0.2">
      <c r="I39" s="62" t="s">
        <v>145</v>
      </c>
      <c r="J39" s="196">
        <v>15561.055741408352</v>
      </c>
    </row>
    <row r="40" spans="1:10" x14ac:dyDescent="0.2">
      <c r="I40" s="62" t="s">
        <v>177</v>
      </c>
      <c r="J40" s="196">
        <v>15288.468191442053</v>
      </c>
    </row>
    <row r="41" spans="1:10" x14ac:dyDescent="0.2">
      <c r="I41" s="62" t="s">
        <v>223</v>
      </c>
      <c r="J41" s="196">
        <v>14356.453254755721</v>
      </c>
    </row>
    <row r="42" spans="1:10" x14ac:dyDescent="0.2">
      <c r="I42" s="62" t="s">
        <v>154</v>
      </c>
      <c r="J42" s="196">
        <v>12907.179153099736</v>
      </c>
    </row>
    <row r="43" spans="1:10" x14ac:dyDescent="0.2">
      <c r="I43" s="62" t="s">
        <v>155</v>
      </c>
      <c r="J43" s="196">
        <v>11974.298983766235</v>
      </c>
    </row>
    <row r="44" spans="1:10" x14ac:dyDescent="0.2">
      <c r="I44" s="62" t="s">
        <v>167</v>
      </c>
      <c r="J44" s="196">
        <v>10421.043900269542</v>
      </c>
    </row>
    <row r="45" spans="1:10" x14ac:dyDescent="0.2">
      <c r="I45" s="62" t="s">
        <v>148</v>
      </c>
      <c r="J45" s="196">
        <v>9500.6451635933299</v>
      </c>
    </row>
    <row r="46" spans="1:10" x14ac:dyDescent="0.2">
      <c r="I46" s="62" t="s">
        <v>162</v>
      </c>
      <c r="J46" s="196">
        <v>8977.0683854177878</v>
      </c>
    </row>
    <row r="47" spans="1:10" x14ac:dyDescent="0.2">
      <c r="I47" s="62" t="s">
        <v>146</v>
      </c>
      <c r="J47" s="196">
        <v>8224.5599167604378</v>
      </c>
    </row>
    <row r="48" spans="1:10" x14ac:dyDescent="0.2">
      <c r="I48" s="62" t="s">
        <v>142</v>
      </c>
      <c r="J48" s="196">
        <v>7413.8689960714473</v>
      </c>
    </row>
    <row r="49" spans="1:10" x14ac:dyDescent="0.2">
      <c r="I49" s="62" t="s">
        <v>168</v>
      </c>
      <c r="J49" s="196">
        <v>6310.5839071428563</v>
      </c>
    </row>
    <row r="54" spans="1:10" s="31" customFormat="1" x14ac:dyDescent="0.2">
      <c r="A54" s="17"/>
      <c r="B54" s="42"/>
      <c r="C54" s="42"/>
      <c r="D54" s="42"/>
      <c r="E54" s="42"/>
      <c r="F54"/>
      <c r="J54" s="86"/>
    </row>
    <row r="55" spans="1:10" s="126" customFormat="1" ht="12" customHeight="1" x14ac:dyDescent="0.2">
      <c r="A55" s="17"/>
      <c r="B55" s="42"/>
      <c r="C55" s="42"/>
      <c r="D55" s="42"/>
      <c r="E55" s="42"/>
      <c r="F55"/>
      <c r="J55" s="197"/>
    </row>
    <row r="61" spans="1:10" x14ac:dyDescent="0.2">
      <c r="A61" s="12" t="s">
        <v>220</v>
      </c>
      <c r="B61" s="31"/>
      <c r="C61" s="49"/>
      <c r="D61" s="31"/>
      <c r="E61" s="51"/>
      <c r="F61" s="31"/>
    </row>
    <row r="62" spans="1:10" x14ac:dyDescent="0.2">
      <c r="A62" s="105" t="s">
        <v>229</v>
      </c>
      <c r="B62" s="126"/>
      <c r="C62" s="134"/>
      <c r="D62" s="126"/>
      <c r="E62" s="126"/>
      <c r="F62" s="126"/>
    </row>
  </sheetData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5" orientation="portrait" horizontalDpi="300" verticalDpi="300" r:id="rId1"/>
  <headerFooter alignWithMargins="0">
    <oddFooter>&amp;R&amp;8 44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8">
    <tabColor rgb="FFFF0000"/>
  </sheetPr>
  <dimension ref="A1:L106"/>
  <sheetViews>
    <sheetView topLeftCell="A29" zoomScaleNormal="75" workbookViewId="0">
      <selection activeCell="A74" sqref="A74:C74"/>
    </sheetView>
  </sheetViews>
  <sheetFormatPr baseColWidth="10" defaultRowHeight="12" customHeight="1" x14ac:dyDescent="0.2"/>
  <cols>
    <col min="1" max="1" width="26.42578125" style="31" customWidth="1"/>
    <col min="2" max="2" width="34" style="33" customWidth="1"/>
    <col min="3" max="3" width="28" style="34" customWidth="1"/>
    <col min="4" max="4" width="0.28515625" customWidth="1"/>
    <col min="6" max="7" width="10.140625" customWidth="1"/>
    <col min="8" max="11" width="10.140625" style="62" customWidth="1"/>
    <col min="12" max="12" width="13.5703125" style="62" customWidth="1"/>
  </cols>
  <sheetData>
    <row r="1" spans="1:12" ht="24" customHeight="1" x14ac:dyDescent="0.2">
      <c r="A1" s="148" t="s">
        <v>227</v>
      </c>
      <c r="B1" s="147"/>
      <c r="C1" s="53"/>
      <c r="D1" s="32"/>
    </row>
    <row r="2" spans="1:12" ht="12" customHeight="1" x14ac:dyDescent="0.2">
      <c r="A2" s="149"/>
      <c r="B2" s="7"/>
      <c r="C2" s="7"/>
    </row>
    <row r="3" spans="1:12" s="15" customFormat="1" ht="12" customHeight="1" x14ac:dyDescent="0.2">
      <c r="A3" s="39" t="s">
        <v>275</v>
      </c>
      <c r="B3" s="38" t="s">
        <v>15</v>
      </c>
      <c r="C3" s="136"/>
    </row>
    <row r="4" spans="1:12" s="15" customFormat="1" ht="12" customHeight="1" x14ac:dyDescent="0.2">
      <c r="A4" s="16"/>
      <c r="B4" s="38" t="s">
        <v>270</v>
      </c>
      <c r="C4" s="136"/>
    </row>
    <row r="5" spans="1:12" ht="10.9" customHeight="1" x14ac:dyDescent="0.2">
      <c r="A5" s="324" t="s">
        <v>213</v>
      </c>
      <c r="B5" s="324" t="s">
        <v>134</v>
      </c>
      <c r="C5" s="171" t="s">
        <v>16</v>
      </c>
    </row>
    <row r="6" spans="1:12" ht="10.9" customHeight="1" x14ac:dyDescent="0.2">
      <c r="A6" s="324"/>
      <c r="B6" s="324"/>
      <c r="C6" s="171" t="s">
        <v>132</v>
      </c>
    </row>
    <row r="7" spans="1:12" s="31" customFormat="1" ht="11.25" x14ac:dyDescent="0.2">
      <c r="A7" s="29"/>
      <c r="B7" s="29"/>
      <c r="C7" s="30"/>
    </row>
    <row r="8" spans="1:12" s="31" customFormat="1" ht="12.75" x14ac:dyDescent="0.2">
      <c r="A8" s="45" t="s">
        <v>118</v>
      </c>
      <c r="B8" s="29"/>
      <c r="C8" s="43">
        <f>SUM(C9:C11)</f>
        <v>291.10242857142845</v>
      </c>
      <c r="F8"/>
      <c r="G8"/>
      <c r="H8" s="62"/>
      <c r="K8" s="199"/>
      <c r="L8" s="200"/>
    </row>
    <row r="9" spans="1:12" s="31" customFormat="1" ht="12.75" x14ac:dyDescent="0.2">
      <c r="A9" s="29"/>
      <c r="B9" s="31" t="s">
        <v>141</v>
      </c>
      <c r="C9" s="34">
        <v>36.40107142857142</v>
      </c>
      <c r="F9"/>
      <c r="G9"/>
      <c r="H9" s="62"/>
      <c r="K9" s="199"/>
      <c r="L9" s="200"/>
    </row>
    <row r="10" spans="1:12" s="31" customFormat="1" ht="12.75" x14ac:dyDescent="0.2">
      <c r="A10" s="29"/>
      <c r="B10" s="31" t="s">
        <v>244</v>
      </c>
      <c r="C10" s="34">
        <v>177.28185714285706</v>
      </c>
      <c r="F10"/>
      <c r="G10"/>
      <c r="H10" s="62"/>
      <c r="K10" s="199"/>
      <c r="L10" s="201"/>
    </row>
    <row r="11" spans="1:12" s="31" customFormat="1" ht="12.75" x14ac:dyDescent="0.2">
      <c r="A11" s="29"/>
      <c r="B11" s="31" t="s">
        <v>171</v>
      </c>
      <c r="C11" s="34">
        <v>77.419499999999971</v>
      </c>
      <c r="F11"/>
      <c r="G11"/>
      <c r="H11" s="62"/>
      <c r="K11" s="202"/>
      <c r="L11" s="203"/>
    </row>
    <row r="12" spans="1:12" s="31" customFormat="1" ht="12.75" x14ac:dyDescent="0.2">
      <c r="A12" s="29"/>
      <c r="C12" s="34"/>
      <c r="F12"/>
      <c r="G12"/>
      <c r="H12" s="62"/>
      <c r="I12" s="62"/>
      <c r="J12" s="62"/>
      <c r="L12" s="202"/>
    </row>
    <row r="13" spans="1:12" s="31" customFormat="1" ht="12.75" x14ac:dyDescent="0.2">
      <c r="A13" s="28" t="s">
        <v>122</v>
      </c>
      <c r="B13" s="28"/>
      <c r="C13" s="41">
        <f>SUM(C14:C20)</f>
        <v>2804.3680856168071</v>
      </c>
      <c r="D13"/>
      <c r="F13"/>
      <c r="G13"/>
      <c r="H13" s="62"/>
      <c r="I13" s="62"/>
      <c r="J13" s="62"/>
      <c r="L13" s="202"/>
    </row>
    <row r="14" spans="1:12" ht="12" customHeight="1" x14ac:dyDescent="0.2">
      <c r="A14" s="62"/>
      <c r="B14" s="50" t="s">
        <v>135</v>
      </c>
      <c r="C14" s="52">
        <v>1034.0942739726024</v>
      </c>
      <c r="L14" s="202"/>
    </row>
    <row r="15" spans="1:12" ht="12" customHeight="1" x14ac:dyDescent="0.2">
      <c r="A15" s="62"/>
      <c r="B15" s="50" t="s">
        <v>141</v>
      </c>
      <c r="C15" s="52">
        <v>174.5437857142856</v>
      </c>
      <c r="L15" s="202"/>
    </row>
    <row r="16" spans="1:12" ht="12" customHeight="1" x14ac:dyDescent="0.2">
      <c r="A16" s="62"/>
      <c r="B16" s="50" t="s">
        <v>183</v>
      </c>
      <c r="C16" s="52">
        <v>46.025820000000003</v>
      </c>
      <c r="L16" s="202"/>
    </row>
    <row r="17" spans="1:12" ht="12" customHeight="1" x14ac:dyDescent="0.2">
      <c r="B17" s="50" t="s">
        <v>171</v>
      </c>
      <c r="C17" s="52">
        <v>1275.8770000000002</v>
      </c>
      <c r="L17" s="202"/>
    </row>
    <row r="18" spans="1:12" ht="12" customHeight="1" x14ac:dyDescent="0.2">
      <c r="B18" s="50" t="s">
        <v>186</v>
      </c>
      <c r="C18" s="52">
        <v>223.86437735849054</v>
      </c>
      <c r="L18" s="135"/>
    </row>
    <row r="19" spans="1:12" ht="12" customHeight="1" x14ac:dyDescent="0.2">
      <c r="B19" s="50" t="s">
        <v>205</v>
      </c>
      <c r="C19" s="52">
        <v>14.629928571428565</v>
      </c>
    </row>
    <row r="20" spans="1:12" ht="12" customHeight="1" x14ac:dyDescent="0.2">
      <c r="B20" s="50" t="s">
        <v>196</v>
      </c>
      <c r="C20" s="52">
        <v>35.332899999999995</v>
      </c>
    </row>
    <row r="21" spans="1:12" ht="12" customHeight="1" x14ac:dyDescent="0.2">
      <c r="B21" s="50"/>
      <c r="C21" s="52"/>
    </row>
    <row r="22" spans="1:12" ht="12" customHeight="1" x14ac:dyDescent="0.2">
      <c r="B22" s="50"/>
    </row>
    <row r="23" spans="1:12" s="107" customFormat="1" ht="12.75" x14ac:dyDescent="0.2">
      <c r="A23" s="31"/>
      <c r="B23" s="50"/>
      <c r="C23" s="34"/>
      <c r="D23"/>
      <c r="E23"/>
      <c r="F23"/>
      <c r="G23"/>
      <c r="H23" s="62"/>
      <c r="I23" s="62"/>
      <c r="J23" s="62"/>
      <c r="K23" s="62"/>
      <c r="L23" s="62"/>
    </row>
    <row r="24" spans="1:12" ht="12" customHeight="1" x14ac:dyDescent="0.2">
      <c r="B24" s="50"/>
    </row>
    <row r="25" spans="1:12" ht="12" customHeight="1" x14ac:dyDescent="0.2">
      <c r="B25" s="50"/>
      <c r="H25" s="62" t="s">
        <v>171</v>
      </c>
      <c r="I25" s="196">
        <v>9419.647035714288</v>
      </c>
      <c r="K25" s="216" t="s">
        <v>118</v>
      </c>
      <c r="L25" s="217">
        <v>291.10242857142845</v>
      </c>
    </row>
    <row r="26" spans="1:12" ht="12" customHeight="1" x14ac:dyDescent="0.2">
      <c r="A26" s="133" t="s">
        <v>130</v>
      </c>
      <c r="B26" s="31"/>
      <c r="C26" s="89">
        <f>SUM(C27:C34)</f>
        <v>9773.0871197881734</v>
      </c>
      <c r="D26" s="32"/>
      <c r="H26" s="62" t="s">
        <v>141</v>
      </c>
      <c r="I26" s="196">
        <v>1353.267107142857</v>
      </c>
      <c r="K26" s="216" t="s">
        <v>122</v>
      </c>
      <c r="L26" s="217">
        <v>2804.3680856168071</v>
      </c>
    </row>
    <row r="27" spans="1:12" ht="12" customHeight="1" x14ac:dyDescent="0.2">
      <c r="B27" s="31" t="s">
        <v>175</v>
      </c>
      <c r="C27" s="215">
        <v>106.26403278688508</v>
      </c>
      <c r="D27" s="32"/>
      <c r="H27" s="62" t="s">
        <v>135</v>
      </c>
      <c r="I27" s="196">
        <v>1034.0942739726024</v>
      </c>
      <c r="K27" s="216" t="s">
        <v>130</v>
      </c>
      <c r="L27" s="217">
        <v>9773.0871197881734</v>
      </c>
    </row>
    <row r="28" spans="1:12" ht="12" customHeight="1" x14ac:dyDescent="0.2">
      <c r="B28" s="31" t="s">
        <v>186</v>
      </c>
      <c r="C28" s="34">
        <v>48.560214285714309</v>
      </c>
      <c r="D28" s="32"/>
      <c r="H28" s="62" t="s">
        <v>183</v>
      </c>
      <c r="I28" s="196">
        <v>294.51110571428563</v>
      </c>
      <c r="K28" s="216"/>
      <c r="L28" s="217">
        <f>SUM(L25:L27)</f>
        <v>12868.557633976408</v>
      </c>
    </row>
    <row r="29" spans="1:12" ht="12" customHeight="1" x14ac:dyDescent="0.2">
      <c r="B29" s="31" t="s">
        <v>141</v>
      </c>
      <c r="C29" s="34">
        <v>1142.3222499999999</v>
      </c>
      <c r="H29" s="62" t="s">
        <v>186</v>
      </c>
      <c r="I29" s="196">
        <v>272.42459164420484</v>
      </c>
      <c r="L29" s="196"/>
    </row>
    <row r="30" spans="1:12" ht="12" customHeight="1" x14ac:dyDescent="0.2">
      <c r="B30" s="31" t="s">
        <v>155</v>
      </c>
      <c r="C30" s="34">
        <v>105.6188108108108</v>
      </c>
      <c r="E30" s="107"/>
      <c r="H30" s="62" t="s">
        <v>244</v>
      </c>
      <c r="I30" s="196">
        <v>177.28185714285706</v>
      </c>
    </row>
    <row r="31" spans="1:12" ht="12" customHeight="1" x14ac:dyDescent="0.2">
      <c r="B31" s="31" t="s">
        <v>182</v>
      </c>
      <c r="C31" s="34">
        <v>10.673857142857173</v>
      </c>
      <c r="H31" s="62" t="s">
        <v>175</v>
      </c>
      <c r="I31" s="196">
        <v>106.26403278688508</v>
      </c>
    </row>
    <row r="32" spans="1:12" ht="12" customHeight="1" x14ac:dyDescent="0.2">
      <c r="B32" s="31" t="s">
        <v>183</v>
      </c>
      <c r="C32" s="34">
        <v>248.48528571428565</v>
      </c>
      <c r="D32" s="108"/>
      <c r="H32" s="62" t="s">
        <v>155</v>
      </c>
      <c r="I32" s="196">
        <v>105.6188108108108</v>
      </c>
    </row>
    <row r="33" spans="1:11" ht="12" customHeight="1" x14ac:dyDescent="0.2">
      <c r="B33" s="31" t="s">
        <v>171</v>
      </c>
      <c r="C33" s="34">
        <v>8066.3505357142876</v>
      </c>
      <c r="H33" s="62" t="s">
        <v>205</v>
      </c>
      <c r="I33" s="196">
        <v>59.4420619047619</v>
      </c>
    </row>
    <row r="34" spans="1:11" ht="12" customHeight="1" thickBot="1" x14ac:dyDescent="0.25">
      <c r="B34" s="31" t="s">
        <v>205</v>
      </c>
      <c r="C34" s="34">
        <v>44.812133333333335</v>
      </c>
      <c r="H34" s="62" t="s">
        <v>196</v>
      </c>
      <c r="I34" s="196">
        <v>46.006757142857168</v>
      </c>
    </row>
    <row r="35" spans="1:11" ht="12" customHeight="1" thickTop="1" thickBot="1" x14ac:dyDescent="0.25">
      <c r="A35" s="9" t="s">
        <v>14</v>
      </c>
      <c r="B35" s="9"/>
      <c r="C35" s="90">
        <f>SUM(C8,C13,C26)</f>
        <v>12868.557633976408</v>
      </c>
      <c r="I35" s="196"/>
      <c r="K35" s="196"/>
    </row>
    <row r="36" spans="1:11" ht="12" customHeight="1" x14ac:dyDescent="0.2">
      <c r="A36" s="145" t="s">
        <v>260</v>
      </c>
      <c r="B36" s="12"/>
      <c r="C36" s="37"/>
    </row>
    <row r="37" spans="1:11" ht="12" customHeight="1" x14ac:dyDescent="0.2">
      <c r="A37" s="12" t="s">
        <v>220</v>
      </c>
      <c r="B37" s="22"/>
      <c r="C37" s="37"/>
    </row>
    <row r="38" spans="1:11" ht="12" customHeight="1" x14ac:dyDescent="0.2">
      <c r="A38" s="105" t="s">
        <v>229</v>
      </c>
      <c r="B38" s="105"/>
      <c r="C38" s="106"/>
    </row>
    <row r="39" spans="1:11" ht="12" customHeight="1" x14ac:dyDescent="0.2">
      <c r="A39" s="68" t="s">
        <v>231</v>
      </c>
      <c r="B39" s="69"/>
      <c r="C39" s="30"/>
    </row>
    <row r="40" spans="1:11" ht="12" customHeight="1" x14ac:dyDescent="0.2">
      <c r="A40" s="68"/>
      <c r="B40" s="69"/>
      <c r="C40" s="30"/>
    </row>
    <row r="41" spans="1:11" ht="12" customHeight="1" x14ac:dyDescent="0.2">
      <c r="A41" s="330"/>
      <c r="B41" s="330"/>
      <c r="C41" s="330"/>
    </row>
    <row r="42" spans="1:11" ht="12" customHeight="1" x14ac:dyDescent="0.2">
      <c r="A42" s="330"/>
      <c r="B42" s="330"/>
      <c r="C42" s="330"/>
    </row>
    <row r="63" spans="4:4" ht="12" customHeight="1" x14ac:dyDescent="0.2">
      <c r="D63" s="107"/>
    </row>
    <row r="66" spans="1:3" ht="12" customHeight="1" x14ac:dyDescent="0.2">
      <c r="A66" s="12"/>
      <c r="B66" s="22"/>
      <c r="C66" s="107"/>
    </row>
    <row r="67" spans="1:3" ht="12" customHeight="1" x14ac:dyDescent="0.2">
      <c r="B67" s="105"/>
    </row>
    <row r="68" spans="1:3" ht="19.5" customHeight="1" x14ac:dyDescent="0.2"/>
    <row r="74" spans="1:3" ht="12" customHeight="1" x14ac:dyDescent="0.2">
      <c r="A74" s="330"/>
      <c r="B74" s="330"/>
      <c r="C74" s="330"/>
    </row>
    <row r="75" spans="1:3" ht="12" customHeight="1" x14ac:dyDescent="0.2">
      <c r="A75" s="330"/>
      <c r="B75" s="330"/>
      <c r="C75" s="330"/>
    </row>
    <row r="104" spans="1:3" ht="12" customHeight="1" x14ac:dyDescent="0.2">
      <c r="A104" s="145" t="s">
        <v>260</v>
      </c>
      <c r="B104" s="12"/>
      <c r="C104" s="37"/>
    </row>
    <row r="105" spans="1:3" ht="12" customHeight="1" x14ac:dyDescent="0.2">
      <c r="A105" s="12" t="s">
        <v>220</v>
      </c>
      <c r="B105" s="22"/>
      <c r="C105" s="37"/>
    </row>
    <row r="106" spans="1:3" ht="12" customHeight="1" x14ac:dyDescent="0.2">
      <c r="A106" s="105" t="s">
        <v>229</v>
      </c>
      <c r="B106" s="105"/>
      <c r="C106" s="106"/>
    </row>
  </sheetData>
  <sortState xmlns:xlrd2="http://schemas.microsoft.com/office/spreadsheetml/2017/richdata2" ref="H25:I35">
    <sortCondition descending="1" ref="I25:I35"/>
  </sortState>
  <mergeCells count="6">
    <mergeCell ref="A75:C75"/>
    <mergeCell ref="A5:A6"/>
    <mergeCell ref="B5:B6"/>
    <mergeCell ref="A41:C41"/>
    <mergeCell ref="A42:C42"/>
    <mergeCell ref="A74:C74"/>
  </mergeCells>
  <printOptions horizontalCentered="1"/>
  <pageMargins left="0.78740157480314965" right="0.78740157480314965" top="0.59055118110236227" bottom="0.78740157480314965" header="0.39370078740157483" footer="0.39370078740157483"/>
  <pageSetup paperSize="9" scale="91" orientation="portrait" horizontalDpi="300" verticalDpi="300" r:id="rId1"/>
  <headerFooter alignWithMargins="0">
    <oddFooter xml:space="preserve">&amp;R&amp;8&amp;P+44  </oddFooter>
  </headerFooter>
  <rowBreaks count="1" manualBreakCount="1">
    <brk id="38" max="2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2">
    <tabColor rgb="FFC00000"/>
  </sheetPr>
  <dimension ref="A1:I70"/>
  <sheetViews>
    <sheetView workbookViewId="0">
      <selection activeCell="C63" sqref="C63"/>
    </sheetView>
  </sheetViews>
  <sheetFormatPr baseColWidth="10" defaultRowHeight="12" customHeight="1" x14ac:dyDescent="0.2"/>
  <cols>
    <col min="1" max="1" width="28.42578125" style="17" customWidth="1"/>
    <col min="2" max="2" width="29.85546875" style="33" customWidth="1"/>
    <col min="3" max="3" width="29" style="17" customWidth="1"/>
    <col min="7" max="9" width="11.42578125" style="62"/>
  </cols>
  <sheetData>
    <row r="1" spans="1:9" ht="24" customHeight="1" x14ac:dyDescent="0.2">
      <c r="A1" s="148" t="s">
        <v>227</v>
      </c>
      <c r="B1" s="147"/>
      <c r="C1" s="53"/>
    </row>
    <row r="2" spans="1:9" ht="12" customHeight="1" x14ac:dyDescent="0.2">
      <c r="A2" s="149"/>
      <c r="B2" s="7"/>
      <c r="C2" s="7"/>
    </row>
    <row r="3" spans="1:9" s="15" customFormat="1" ht="12" customHeight="1" x14ac:dyDescent="0.2">
      <c r="A3" s="39" t="s">
        <v>276</v>
      </c>
      <c r="B3" s="95" t="s">
        <v>15</v>
      </c>
      <c r="C3" s="14"/>
    </row>
    <row r="4" spans="1:9" s="15" customFormat="1" ht="12" customHeight="1" x14ac:dyDescent="0.2">
      <c r="A4" s="16"/>
      <c r="B4" s="38" t="s">
        <v>271</v>
      </c>
      <c r="C4" s="14"/>
    </row>
    <row r="5" spans="1:9" ht="10.9" customHeight="1" x14ac:dyDescent="0.2">
      <c r="A5" s="324" t="s">
        <v>134</v>
      </c>
      <c r="B5" s="324" t="s">
        <v>100</v>
      </c>
      <c r="C5" s="173" t="s">
        <v>16</v>
      </c>
    </row>
    <row r="6" spans="1:9" ht="10.9" customHeight="1" x14ac:dyDescent="0.2">
      <c r="A6" s="324"/>
      <c r="B6" s="324"/>
      <c r="C6" s="173" t="s">
        <v>132</v>
      </c>
    </row>
    <row r="7" spans="1:9" s="27" customFormat="1" ht="5.25" customHeight="1" x14ac:dyDescent="0.2">
      <c r="A7" s="26"/>
      <c r="B7" s="73"/>
      <c r="C7" s="26"/>
      <c r="G7" s="85"/>
      <c r="H7" s="85"/>
      <c r="I7" s="85"/>
    </row>
    <row r="8" spans="1:9" s="31" customFormat="1" ht="11.25" x14ac:dyDescent="0.2">
      <c r="A8" s="29" t="s">
        <v>175</v>
      </c>
      <c r="B8" s="40" t="s">
        <v>25</v>
      </c>
      <c r="C8" s="52">
        <v>106.26403278688508</v>
      </c>
    </row>
    <row r="9" spans="1:9" s="31" customFormat="1" ht="14.25" customHeight="1" x14ac:dyDescent="0.2">
      <c r="A9" s="29" t="s">
        <v>186</v>
      </c>
      <c r="B9" s="132" t="s">
        <v>32</v>
      </c>
      <c r="C9" s="52">
        <v>272.42459164420484</v>
      </c>
      <c r="G9" s="185" t="s">
        <v>171</v>
      </c>
      <c r="H9" s="186">
        <v>9419.647035714288</v>
      </c>
    </row>
    <row r="10" spans="1:9" s="31" customFormat="1" ht="10.15" customHeight="1" x14ac:dyDescent="0.2">
      <c r="A10" s="31" t="s">
        <v>135</v>
      </c>
      <c r="B10" s="40" t="s">
        <v>25</v>
      </c>
      <c r="C10" s="52">
        <v>1034.0942739726024</v>
      </c>
      <c r="G10" s="185" t="s">
        <v>141</v>
      </c>
      <c r="H10" s="186">
        <v>1353.267107142857</v>
      </c>
    </row>
    <row r="11" spans="1:9" s="31" customFormat="1" ht="10.15" customHeight="1" x14ac:dyDescent="0.2">
      <c r="A11" s="31" t="s">
        <v>141</v>
      </c>
      <c r="B11" s="31" t="s">
        <v>49</v>
      </c>
      <c r="C11" s="131">
        <v>1353.267107142857</v>
      </c>
      <c r="G11" s="185" t="s">
        <v>135</v>
      </c>
      <c r="H11" s="186">
        <v>1034.0942739726024</v>
      </c>
    </row>
    <row r="12" spans="1:9" s="31" customFormat="1" ht="10.15" customHeight="1" x14ac:dyDescent="0.2">
      <c r="A12" s="36" t="s">
        <v>155</v>
      </c>
      <c r="B12" s="72" t="s">
        <v>65</v>
      </c>
      <c r="C12" s="52">
        <v>105.6188108108108</v>
      </c>
      <c r="G12" s="185" t="s">
        <v>183</v>
      </c>
      <c r="H12" s="186">
        <v>294.51110571428563</v>
      </c>
    </row>
    <row r="13" spans="1:9" s="31" customFormat="1" ht="12.75" x14ac:dyDescent="0.2">
      <c r="A13" s="31" t="s">
        <v>182</v>
      </c>
      <c r="B13" s="72" t="s">
        <v>91</v>
      </c>
      <c r="C13" s="52">
        <v>10.673857142857173</v>
      </c>
      <c r="G13" s="185" t="s">
        <v>186</v>
      </c>
      <c r="H13" s="186">
        <v>272.42459164420484</v>
      </c>
    </row>
    <row r="14" spans="1:9" s="31" customFormat="1" ht="12.75" x14ac:dyDescent="0.2">
      <c r="A14" s="31" t="s">
        <v>244</v>
      </c>
      <c r="B14" s="71" t="s">
        <v>81</v>
      </c>
      <c r="C14" s="52">
        <v>177.28185714285706</v>
      </c>
      <c r="G14" s="185" t="s">
        <v>244</v>
      </c>
      <c r="H14" s="186">
        <v>177.28185714285706</v>
      </c>
    </row>
    <row r="15" spans="1:9" s="31" customFormat="1" ht="12.75" x14ac:dyDescent="0.2">
      <c r="A15" s="31" t="s">
        <v>183</v>
      </c>
      <c r="B15" s="31" t="s">
        <v>27</v>
      </c>
      <c r="C15" s="131">
        <v>294.51110571428563</v>
      </c>
      <c r="G15" s="185" t="s">
        <v>175</v>
      </c>
      <c r="H15" s="186">
        <v>106.26403278688508</v>
      </c>
    </row>
    <row r="16" spans="1:9" s="31" customFormat="1" ht="12.75" x14ac:dyDescent="0.2">
      <c r="A16" s="31" t="s">
        <v>171</v>
      </c>
      <c r="B16" s="31" t="s">
        <v>26</v>
      </c>
      <c r="C16" s="131">
        <v>9419.647035714288</v>
      </c>
      <c r="G16" s="185" t="s">
        <v>155</v>
      </c>
      <c r="H16" s="186">
        <v>105.6188108108108</v>
      </c>
    </row>
    <row r="17" spans="1:9" s="31" customFormat="1" ht="12.75" x14ac:dyDescent="0.2">
      <c r="A17" s="29" t="s">
        <v>205</v>
      </c>
      <c r="B17" s="74" t="s">
        <v>55</v>
      </c>
      <c r="C17" s="52">
        <v>59.4420619047619</v>
      </c>
      <c r="G17" s="185" t="s">
        <v>205</v>
      </c>
      <c r="H17" s="186">
        <v>59.4420619047619</v>
      </c>
    </row>
    <row r="18" spans="1:9" s="31" customFormat="1" ht="13.5" thickBot="1" x14ac:dyDescent="0.25">
      <c r="A18" s="29" t="s">
        <v>196</v>
      </c>
      <c r="B18" s="33"/>
      <c r="C18" s="34">
        <v>35.332899999999995</v>
      </c>
      <c r="G18" s="185" t="s">
        <v>196</v>
      </c>
      <c r="H18" s="186">
        <v>46.006757142857168</v>
      </c>
    </row>
    <row r="19" spans="1:9" s="31" customFormat="1" ht="14.25" thickTop="1" thickBot="1" x14ac:dyDescent="0.25">
      <c r="A19" s="9" t="s">
        <v>14</v>
      </c>
      <c r="B19" s="9"/>
      <c r="C19" s="90">
        <f>SUM(C8:C18)</f>
        <v>12868.557633976408</v>
      </c>
      <c r="G19" s="135"/>
      <c r="H19" s="204"/>
    </row>
    <row r="20" spans="1:9" s="31" customFormat="1" ht="12.75" x14ac:dyDescent="0.2">
      <c r="A20" s="145" t="s">
        <v>260</v>
      </c>
      <c r="B20" s="12"/>
      <c r="C20" s="37"/>
      <c r="G20" s="135"/>
      <c r="H20" s="204"/>
    </row>
    <row r="21" spans="1:9" ht="10.9" customHeight="1" x14ac:dyDescent="0.2">
      <c r="A21" s="12" t="s">
        <v>220</v>
      </c>
      <c r="B21" s="22"/>
      <c r="C21" s="37"/>
    </row>
    <row r="22" spans="1:9" ht="10.9" customHeight="1" x14ac:dyDescent="0.2">
      <c r="A22" s="105" t="s">
        <v>229</v>
      </c>
      <c r="B22" s="105"/>
      <c r="C22" s="106"/>
    </row>
    <row r="23" spans="1:9" s="31" customFormat="1" ht="12.75" x14ac:dyDescent="0.2">
      <c r="A23" s="105"/>
      <c r="B23" s="105"/>
      <c r="C23" s="106"/>
      <c r="G23" s="62"/>
      <c r="H23" s="62"/>
      <c r="I23" s="62"/>
    </row>
    <row r="24" spans="1:9" ht="10.9" customHeight="1" x14ac:dyDescent="0.2">
      <c r="A24" s="333"/>
      <c r="B24" s="333"/>
      <c r="C24" s="333"/>
    </row>
    <row r="25" spans="1:9" ht="14.25" customHeight="1" x14ac:dyDescent="0.2">
      <c r="A25" s="333"/>
      <c r="B25" s="333"/>
      <c r="C25" s="333"/>
    </row>
    <row r="26" spans="1:9" ht="10.9" customHeight="1" x14ac:dyDescent="0.2">
      <c r="F26" s="6"/>
      <c r="G26" s="31"/>
      <c r="H26" s="31"/>
    </row>
    <row r="27" spans="1:9" ht="10.9" customHeight="1" x14ac:dyDescent="0.2">
      <c r="I27" s="31"/>
    </row>
    <row r="28" spans="1:9" ht="10.9" customHeight="1" x14ac:dyDescent="0.2"/>
    <row r="29" spans="1:9" ht="10.9" customHeight="1" x14ac:dyDescent="0.2"/>
    <row r="30" spans="1:9" ht="10.9" customHeight="1" x14ac:dyDescent="0.2">
      <c r="E30" s="6"/>
    </row>
    <row r="31" spans="1:9" ht="10.9" customHeight="1" x14ac:dyDescent="0.2">
      <c r="G31" s="107"/>
      <c r="H31" s="107"/>
    </row>
    <row r="32" spans="1:9" s="31" customFormat="1" ht="12.75" x14ac:dyDescent="0.2">
      <c r="A32" s="17"/>
      <c r="B32" s="33"/>
      <c r="C32" s="17"/>
      <c r="G32" s="62"/>
      <c r="H32" s="62"/>
      <c r="I32" s="107"/>
    </row>
    <row r="33" spans="1:9" ht="12" customHeight="1" x14ac:dyDescent="0.2">
      <c r="E33" s="6"/>
    </row>
    <row r="34" spans="1:9" ht="13.15" customHeight="1" x14ac:dyDescent="0.2"/>
    <row r="35" spans="1:9" ht="12.75" x14ac:dyDescent="0.2"/>
    <row r="36" spans="1:9" s="107" customFormat="1" ht="12.75" x14ac:dyDescent="0.2">
      <c r="A36" s="17"/>
      <c r="B36" s="33"/>
      <c r="C36" s="17"/>
      <c r="G36" s="62"/>
      <c r="H36" s="62"/>
      <c r="I36" s="62"/>
    </row>
    <row r="54" spans="1:2" ht="12" customHeight="1" x14ac:dyDescent="0.2">
      <c r="A54" s="54"/>
      <c r="B54" s="69"/>
    </row>
    <row r="55" spans="1:2" ht="12" customHeight="1" x14ac:dyDescent="0.2">
      <c r="A55" s="68"/>
      <c r="B55" s="69"/>
    </row>
    <row r="56" spans="1:2" ht="12" customHeight="1" x14ac:dyDescent="0.2">
      <c r="A56" s="12" t="s">
        <v>220</v>
      </c>
      <c r="B56" s="12"/>
    </row>
    <row r="57" spans="1:2" ht="12" customHeight="1" x14ac:dyDescent="0.2">
      <c r="A57" s="105" t="s">
        <v>229</v>
      </c>
      <c r="B57" s="22"/>
    </row>
    <row r="58" spans="1:2" ht="9" customHeight="1" x14ac:dyDescent="0.2"/>
    <row r="59" spans="1:2" ht="9" customHeight="1" x14ac:dyDescent="0.2"/>
    <row r="60" spans="1:2" ht="9" customHeight="1" x14ac:dyDescent="0.2"/>
    <row r="61" spans="1:2" ht="9" customHeight="1" x14ac:dyDescent="0.2"/>
    <row r="62" spans="1:2" ht="13.5" customHeight="1" x14ac:dyDescent="0.2"/>
    <row r="63" spans="1:2" ht="13.5" customHeight="1" x14ac:dyDescent="0.2"/>
    <row r="64" spans="1:2" ht="9" customHeight="1" x14ac:dyDescent="0.2"/>
    <row r="65" spans="1:9" ht="9" customHeight="1" x14ac:dyDescent="0.2">
      <c r="G65" s="107"/>
      <c r="H65" s="107"/>
    </row>
    <row r="66" spans="1:9" ht="9" customHeight="1" x14ac:dyDescent="0.2">
      <c r="I66" s="107"/>
    </row>
    <row r="70" spans="1:9" s="107" customFormat="1" ht="12.75" customHeight="1" x14ac:dyDescent="0.2">
      <c r="A70" s="17"/>
      <c r="B70" s="33"/>
      <c r="C70" s="17"/>
      <c r="G70" s="62"/>
      <c r="H70" s="62"/>
      <c r="I70" s="62"/>
    </row>
  </sheetData>
  <sheetProtection selectLockedCells="1" selectUnlockedCells="1"/>
  <mergeCells count="4">
    <mergeCell ref="A5:A6"/>
    <mergeCell ref="B5:B6"/>
    <mergeCell ref="A25:C25"/>
    <mergeCell ref="A24:C24"/>
  </mergeCells>
  <phoneticPr fontId="0" type="noConversion"/>
  <printOptions horizontalCentered="1"/>
  <pageMargins left="0.59055118110236227" right="0.59055118110236227" top="0.59055118110236227" bottom="0.78740157480314965" header="0.39370078740157483" footer="0.39370078740157483"/>
  <pageSetup paperSize="9" orientation="portrait" horizontalDpi="300" verticalDpi="300" r:id="rId1"/>
  <headerFooter>
    <oddFooter>&amp;R&amp;8 47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6">
    <tabColor rgb="FFFF0000"/>
  </sheetPr>
  <dimension ref="A1:I106"/>
  <sheetViews>
    <sheetView topLeftCell="D1" workbookViewId="0">
      <selection activeCell="F8" sqref="F8"/>
    </sheetView>
  </sheetViews>
  <sheetFormatPr baseColWidth="10" defaultRowHeight="12.75" x14ac:dyDescent="0.2"/>
  <cols>
    <col min="1" max="1" width="18.7109375" style="31" customWidth="1"/>
    <col min="2" max="2" width="19.85546875" style="17" customWidth="1"/>
    <col min="3" max="3" width="26.7109375" style="17" customWidth="1"/>
    <col min="4" max="4" width="18.7109375" style="34" customWidth="1"/>
  </cols>
  <sheetData>
    <row r="1" spans="1:9" ht="24" customHeight="1" x14ac:dyDescent="0.2">
      <c r="A1" s="148" t="s">
        <v>227</v>
      </c>
      <c r="B1" s="147"/>
      <c r="C1" s="53"/>
      <c r="D1" s="150"/>
    </row>
    <row r="2" spans="1:9" ht="12" customHeight="1" x14ac:dyDescent="0.2">
      <c r="A2" s="149"/>
      <c r="B2" s="7"/>
      <c r="C2" s="7"/>
      <c r="D2"/>
    </row>
    <row r="3" spans="1:9" s="1" customFormat="1" ht="15" customHeight="1" x14ac:dyDescent="0.2">
      <c r="A3" s="39" t="s">
        <v>67</v>
      </c>
      <c r="B3" s="1" t="s">
        <v>17</v>
      </c>
      <c r="D3" s="141"/>
    </row>
    <row r="4" spans="1:9" s="1" customFormat="1" x14ac:dyDescent="0.2">
      <c r="A4" s="39"/>
      <c r="B4" s="39" t="s">
        <v>272</v>
      </c>
      <c r="D4" s="141"/>
    </row>
    <row r="5" spans="1:9" s="17" customFormat="1" ht="11.25" x14ac:dyDescent="0.2">
      <c r="A5" s="324" t="s">
        <v>105</v>
      </c>
      <c r="B5" s="324" t="s">
        <v>134</v>
      </c>
      <c r="C5" s="172" t="s">
        <v>18</v>
      </c>
      <c r="D5" s="171" t="s">
        <v>19</v>
      </c>
    </row>
    <row r="6" spans="1:9" s="17" customFormat="1" ht="11.25" x14ac:dyDescent="0.2">
      <c r="A6" s="324"/>
      <c r="B6" s="324"/>
      <c r="C6" s="172" t="s">
        <v>20</v>
      </c>
      <c r="D6" s="171" t="s">
        <v>132</v>
      </c>
    </row>
    <row r="7" spans="1:9" s="47" customFormat="1" ht="11.25" x14ac:dyDescent="0.2">
      <c r="A7" s="28"/>
      <c r="B7" s="17"/>
      <c r="C7" s="33"/>
      <c r="D7" s="34"/>
      <c r="H7" s="51"/>
      <c r="I7" s="51"/>
    </row>
    <row r="8" spans="1:9" s="47" customFormat="1" ht="11.25" x14ac:dyDescent="0.2">
      <c r="A8" s="28" t="s">
        <v>184</v>
      </c>
      <c r="B8" s="17"/>
      <c r="C8" s="33"/>
      <c r="D8" s="41">
        <f>SUM(D9:D12)</f>
        <v>2228.9850247252748</v>
      </c>
      <c r="H8" s="51" t="s">
        <v>130</v>
      </c>
      <c r="I8" s="166">
        <v>2247.7045111111102</v>
      </c>
    </row>
    <row r="9" spans="1:9" s="17" customFormat="1" ht="13.15" customHeight="1" x14ac:dyDescent="0.2">
      <c r="A9" s="28"/>
      <c r="B9" s="47" t="s">
        <v>187</v>
      </c>
      <c r="C9" s="73" t="s">
        <v>58</v>
      </c>
      <c r="D9" s="52">
        <v>432.35984615384615</v>
      </c>
      <c r="H9" s="51" t="s">
        <v>122</v>
      </c>
      <c r="I9" s="143">
        <v>2228.9850247252748</v>
      </c>
    </row>
    <row r="10" spans="1:9" s="17" customFormat="1" ht="13.15" customHeight="1" x14ac:dyDescent="0.2">
      <c r="A10" s="28"/>
      <c r="B10" s="47" t="s">
        <v>177</v>
      </c>
      <c r="C10" s="73" t="s">
        <v>52</v>
      </c>
      <c r="D10" s="52">
        <v>105.44599999999998</v>
      </c>
      <c r="H10" s="51" t="s">
        <v>127</v>
      </c>
      <c r="I10" s="143">
        <v>465.01128553745104</v>
      </c>
    </row>
    <row r="11" spans="1:9" s="17" customFormat="1" ht="13.15" customHeight="1" x14ac:dyDescent="0.2">
      <c r="A11" s="28"/>
      <c r="B11" s="47" t="s">
        <v>140</v>
      </c>
      <c r="C11" s="73" t="s">
        <v>21</v>
      </c>
      <c r="D11" s="52">
        <v>355.41475000000003</v>
      </c>
      <c r="H11" s="31"/>
      <c r="I11" s="31"/>
    </row>
    <row r="12" spans="1:9" s="17" customFormat="1" ht="13.15" customHeight="1" x14ac:dyDescent="0.2">
      <c r="A12" s="28"/>
      <c r="B12" s="47" t="s">
        <v>145</v>
      </c>
      <c r="C12" s="73" t="s">
        <v>47</v>
      </c>
      <c r="D12" s="52">
        <v>1335.7644285714287</v>
      </c>
      <c r="H12" s="31"/>
      <c r="I12" s="31"/>
    </row>
    <row r="13" spans="1:9" s="17" customFormat="1" ht="11.25" x14ac:dyDescent="0.2">
      <c r="A13" s="28"/>
      <c r="B13" s="47"/>
      <c r="C13" s="73"/>
      <c r="D13" s="52"/>
    </row>
    <row r="14" spans="1:9" s="17" customFormat="1" ht="11.25" x14ac:dyDescent="0.2">
      <c r="A14" s="94" t="s">
        <v>195</v>
      </c>
      <c r="B14" s="94"/>
      <c r="C14" s="218"/>
      <c r="D14" s="78">
        <f>SUM(D15:D21)</f>
        <v>465.01128553745104</v>
      </c>
    </row>
    <row r="15" spans="1:9" s="17" customFormat="1" ht="11.25" x14ac:dyDescent="0.2">
      <c r="A15" s="28"/>
      <c r="B15" s="51" t="s">
        <v>273</v>
      </c>
      <c r="C15" s="214"/>
      <c r="D15" s="52">
        <v>345.11683333333332</v>
      </c>
      <c r="I15" s="155"/>
    </row>
    <row r="16" spans="1:9" s="17" customFormat="1" ht="11.25" x14ac:dyDescent="0.2">
      <c r="A16" s="28"/>
      <c r="B16" s="51" t="s">
        <v>140</v>
      </c>
      <c r="C16" s="214" t="s">
        <v>21</v>
      </c>
      <c r="D16" s="52">
        <v>20.63632380952382</v>
      </c>
      <c r="I16" s="155"/>
    </row>
    <row r="17" spans="1:9" s="17" customFormat="1" ht="11.25" x14ac:dyDescent="0.2">
      <c r="A17" s="31"/>
      <c r="B17" s="51" t="s">
        <v>169</v>
      </c>
      <c r="C17" s="73" t="s">
        <v>89</v>
      </c>
      <c r="D17" s="52">
        <v>18.822000000000006</v>
      </c>
      <c r="I17" s="155"/>
    </row>
    <row r="18" spans="1:9" s="17" customFormat="1" ht="11.25" x14ac:dyDescent="0.2">
      <c r="A18" s="31"/>
      <c r="B18" s="51" t="s">
        <v>170</v>
      </c>
      <c r="C18" s="214" t="s">
        <v>1</v>
      </c>
      <c r="D18" s="52">
        <v>26.359000000000005</v>
      </c>
      <c r="I18" s="155"/>
    </row>
    <row r="19" spans="1:9" s="17" customFormat="1" ht="11.25" x14ac:dyDescent="0.2">
      <c r="A19" s="31"/>
      <c r="B19" s="51" t="s">
        <v>174</v>
      </c>
      <c r="C19" s="214" t="s">
        <v>10</v>
      </c>
      <c r="D19" s="52">
        <v>22.113879310344831</v>
      </c>
      <c r="I19" s="155"/>
    </row>
    <row r="20" spans="1:9" s="17" customFormat="1" ht="11.25" x14ac:dyDescent="0.2">
      <c r="A20" s="31"/>
      <c r="B20" s="51" t="s">
        <v>223</v>
      </c>
      <c r="C20" s="214" t="s">
        <v>66</v>
      </c>
      <c r="D20" s="52">
        <v>25.103653846153843</v>
      </c>
      <c r="I20" s="155"/>
    </row>
    <row r="21" spans="1:9" s="17" customFormat="1" ht="11.25" x14ac:dyDescent="0.2">
      <c r="A21" s="31"/>
      <c r="B21" s="51" t="s">
        <v>196</v>
      </c>
      <c r="C21" s="214"/>
      <c r="D21" s="52">
        <v>6.8595952380952383</v>
      </c>
      <c r="F21" s="42"/>
      <c r="I21" s="155"/>
    </row>
    <row r="22" spans="1:9" s="17" customFormat="1" ht="11.25" x14ac:dyDescent="0.2">
      <c r="A22" s="31"/>
      <c r="B22" s="47"/>
      <c r="C22" s="219"/>
      <c r="D22" s="52"/>
      <c r="I22" s="155"/>
    </row>
    <row r="23" spans="1:9" s="17" customFormat="1" ht="11.25" x14ac:dyDescent="0.2">
      <c r="A23" s="94" t="s">
        <v>12</v>
      </c>
      <c r="B23" s="47"/>
      <c r="C23" s="219"/>
      <c r="D23" s="78">
        <f>SUM(D24:D29)</f>
        <v>2247.7045111111102</v>
      </c>
      <c r="I23" s="155"/>
    </row>
    <row r="24" spans="1:9" s="17" customFormat="1" ht="11.25" x14ac:dyDescent="0.2">
      <c r="B24" s="47" t="s">
        <v>165</v>
      </c>
      <c r="C24" s="220" t="s">
        <v>78</v>
      </c>
      <c r="D24" s="52">
        <v>3.4895333333333411</v>
      </c>
      <c r="I24" s="155"/>
    </row>
    <row r="25" spans="1:9" s="17" customFormat="1" ht="11.25" x14ac:dyDescent="0.2">
      <c r="A25" s="94"/>
      <c r="B25" s="51" t="s">
        <v>140</v>
      </c>
      <c r="C25" s="220" t="s">
        <v>21</v>
      </c>
      <c r="D25" s="52">
        <v>43.105533333333312</v>
      </c>
      <c r="I25" s="155"/>
    </row>
    <row r="26" spans="1:9" s="17" customFormat="1" ht="11.25" x14ac:dyDescent="0.2">
      <c r="A26" s="31"/>
      <c r="B26" s="47" t="s">
        <v>168</v>
      </c>
      <c r="C26" s="220" t="s">
        <v>59</v>
      </c>
      <c r="D26" s="52">
        <v>24.083466666666652</v>
      </c>
      <c r="I26" s="155"/>
    </row>
    <row r="27" spans="1:9" s="17" customFormat="1" ht="11.25" x14ac:dyDescent="0.2">
      <c r="A27" s="31"/>
      <c r="B27" s="51" t="s">
        <v>144</v>
      </c>
      <c r="C27" s="220" t="s">
        <v>61</v>
      </c>
      <c r="D27" s="52">
        <v>53.5</v>
      </c>
      <c r="I27" s="155"/>
    </row>
    <row r="28" spans="1:9" s="17" customFormat="1" x14ac:dyDescent="0.2">
      <c r="A28" s="31"/>
      <c r="B28" s="47" t="s">
        <v>145</v>
      </c>
      <c r="C28" s="220" t="s">
        <v>47</v>
      </c>
      <c r="D28" s="52">
        <v>2052.1083777777772</v>
      </c>
      <c r="F28"/>
      <c r="G28"/>
      <c r="I28" s="155"/>
    </row>
    <row r="29" spans="1:9" s="17" customFormat="1" x14ac:dyDescent="0.2">
      <c r="A29" s="31"/>
      <c r="B29" s="51" t="s">
        <v>13</v>
      </c>
      <c r="C29" s="220" t="s">
        <v>83</v>
      </c>
      <c r="D29" s="52">
        <v>71.417599999999993</v>
      </c>
      <c r="F29"/>
      <c r="G29"/>
      <c r="H29"/>
      <c r="I29"/>
    </row>
    <row r="30" spans="1:9" s="17" customFormat="1" ht="13.15" customHeight="1" thickBot="1" x14ac:dyDescent="0.25">
      <c r="A30" s="31"/>
      <c r="C30" s="75"/>
      <c r="D30" s="34"/>
      <c r="H30"/>
      <c r="I30"/>
    </row>
    <row r="31" spans="1:9" s="17" customFormat="1" thickTop="1" thickBot="1" x14ac:dyDescent="0.25">
      <c r="A31" s="9" t="s">
        <v>14</v>
      </c>
      <c r="B31" s="44"/>
      <c r="C31" s="44"/>
      <c r="D31" s="10">
        <f>SUM(D8,D14,D23)</f>
        <v>4941.7008213738354</v>
      </c>
    </row>
    <row r="32" spans="1:9" s="17" customFormat="1" x14ac:dyDescent="0.2">
      <c r="A32" s="145" t="s">
        <v>260</v>
      </c>
      <c r="B32" s="12"/>
      <c r="C32" s="37"/>
      <c r="D32" s="135"/>
      <c r="H32" s="47" t="s">
        <v>145</v>
      </c>
      <c r="I32" s="166">
        <v>3387.8728063492058</v>
      </c>
    </row>
    <row r="33" spans="1:9" x14ac:dyDescent="0.2">
      <c r="A33" s="12" t="s">
        <v>220</v>
      </c>
      <c r="B33" s="22"/>
      <c r="C33" s="37"/>
      <c r="D33" s="142"/>
      <c r="F33" s="17"/>
      <c r="G33" s="17"/>
      <c r="H33" s="47" t="s">
        <v>187</v>
      </c>
      <c r="I33" s="166">
        <v>432.35984615384615</v>
      </c>
    </row>
    <row r="34" spans="1:9" x14ac:dyDescent="0.2">
      <c r="A34" s="105" t="s">
        <v>229</v>
      </c>
      <c r="B34" s="105"/>
      <c r="C34" s="106"/>
      <c r="D34" s="135"/>
      <c r="F34" s="17"/>
      <c r="G34" s="17"/>
      <c r="H34" s="47" t="s">
        <v>140</v>
      </c>
      <c r="I34" s="166">
        <v>419.15660714285718</v>
      </c>
    </row>
    <row r="35" spans="1:9" x14ac:dyDescent="0.2">
      <c r="F35" s="17"/>
      <c r="G35" s="17"/>
      <c r="H35" s="51" t="s">
        <v>273</v>
      </c>
      <c r="I35" s="166">
        <v>345.11683333333332</v>
      </c>
    </row>
    <row r="36" spans="1:9" s="17" customFormat="1" ht="11.25" x14ac:dyDescent="0.2">
      <c r="H36" s="47" t="s">
        <v>177</v>
      </c>
      <c r="I36" s="166">
        <v>105.44599999999998</v>
      </c>
    </row>
    <row r="37" spans="1:9" s="17" customFormat="1" ht="11.25" x14ac:dyDescent="0.2">
      <c r="A37" s="331"/>
      <c r="B37" s="331"/>
      <c r="C37" s="331"/>
      <c r="D37" s="331"/>
      <c r="H37" s="47" t="s">
        <v>13</v>
      </c>
      <c r="I37" s="166">
        <v>71.417599999999993</v>
      </c>
    </row>
    <row r="38" spans="1:9" s="17" customFormat="1" x14ac:dyDescent="0.2">
      <c r="A38" s="31"/>
      <c r="D38" s="34"/>
      <c r="H38" s="27" t="s">
        <v>144</v>
      </c>
      <c r="I38" s="221">
        <v>53.5</v>
      </c>
    </row>
    <row r="39" spans="1:9" s="17" customFormat="1" ht="11.25" x14ac:dyDescent="0.2">
      <c r="A39" s="31"/>
      <c r="D39" s="34"/>
      <c r="H39" s="47" t="s">
        <v>196</v>
      </c>
      <c r="I39" s="166">
        <v>126.8311283945939</v>
      </c>
    </row>
    <row r="40" spans="1:9" s="17" customFormat="1" x14ac:dyDescent="0.2">
      <c r="A40" s="31"/>
      <c r="D40" s="34"/>
      <c r="H40" s="27"/>
      <c r="I40" s="221">
        <f>SUM(I32:I39)</f>
        <v>4941.7008213738363</v>
      </c>
    </row>
    <row r="41" spans="1:9" s="17" customFormat="1" x14ac:dyDescent="0.2">
      <c r="A41" s="31"/>
      <c r="D41" s="34"/>
      <c r="F41"/>
      <c r="G41"/>
      <c r="H41" s="1"/>
      <c r="I41" s="1"/>
    </row>
    <row r="42" spans="1:9" s="17" customFormat="1" x14ac:dyDescent="0.2">
      <c r="A42" s="31"/>
      <c r="D42" s="34"/>
      <c r="F42" s="107"/>
      <c r="G42" s="107"/>
      <c r="H42"/>
      <c r="I42"/>
    </row>
    <row r="43" spans="1:9" s="17" customFormat="1" x14ac:dyDescent="0.2">
      <c r="A43" s="31"/>
      <c r="D43" s="34"/>
      <c r="H43"/>
      <c r="I43"/>
    </row>
    <row r="44" spans="1:9" s="17" customFormat="1" x14ac:dyDescent="0.2">
      <c r="A44" s="31"/>
      <c r="D44" s="34"/>
      <c r="F44" s="1"/>
      <c r="G44" s="1"/>
      <c r="H44"/>
      <c r="I44"/>
    </row>
    <row r="45" spans="1:9" s="17" customFormat="1" x14ac:dyDescent="0.2">
      <c r="A45" s="31"/>
      <c r="D45" s="34"/>
      <c r="F45"/>
      <c r="G45"/>
      <c r="H45"/>
      <c r="I45"/>
    </row>
    <row r="46" spans="1:9" s="17" customFormat="1" x14ac:dyDescent="0.2">
      <c r="A46" s="31"/>
      <c r="D46" s="34"/>
      <c r="F46"/>
      <c r="G46"/>
      <c r="H46"/>
      <c r="I46"/>
    </row>
    <row r="48" spans="1:9" s="107" customFormat="1" ht="12.75" customHeight="1" x14ac:dyDescent="0.2">
      <c r="A48" s="31"/>
      <c r="B48" s="17"/>
      <c r="C48" s="17"/>
      <c r="D48" s="34"/>
      <c r="F48"/>
      <c r="G48"/>
      <c r="H48"/>
      <c r="I48"/>
    </row>
    <row r="49" spans="1:9" s="17" customFormat="1" x14ac:dyDescent="0.2">
      <c r="A49" s="31"/>
      <c r="D49" s="34"/>
      <c r="E49"/>
      <c r="F49"/>
      <c r="G49"/>
      <c r="H49"/>
      <c r="I49"/>
    </row>
    <row r="50" spans="1:9" s="1" customFormat="1" x14ac:dyDescent="0.2">
      <c r="A50" s="31"/>
      <c r="B50" s="17"/>
      <c r="C50" s="17"/>
      <c r="D50" s="34"/>
      <c r="E50"/>
      <c r="F50"/>
      <c r="G50"/>
      <c r="H50"/>
      <c r="I50"/>
    </row>
    <row r="62" spans="1:9" x14ac:dyDescent="0.2">
      <c r="A62" s="331"/>
      <c r="B62" s="331"/>
      <c r="C62" s="331"/>
      <c r="D62" s="331"/>
    </row>
    <row r="90" spans="1:9" x14ac:dyDescent="0.2">
      <c r="A90" s="12" t="s">
        <v>220</v>
      </c>
      <c r="B90" s="12"/>
    </row>
    <row r="91" spans="1:9" x14ac:dyDescent="0.2">
      <c r="A91" s="105" t="s">
        <v>229</v>
      </c>
      <c r="B91" s="12"/>
    </row>
    <row r="92" spans="1:9" x14ac:dyDescent="0.2">
      <c r="A92" s="105"/>
      <c r="B92" s="22"/>
      <c r="C92" s="106"/>
      <c r="D92" s="107"/>
    </row>
    <row r="93" spans="1:9" x14ac:dyDescent="0.2">
      <c r="B93" s="105"/>
    </row>
    <row r="96" spans="1:9" x14ac:dyDescent="0.2">
      <c r="H96" s="107"/>
      <c r="I96" s="107"/>
    </row>
    <row r="100" spans="1:9" x14ac:dyDescent="0.2">
      <c r="F100" s="107"/>
      <c r="G100" s="107"/>
    </row>
    <row r="106" spans="1:9" s="107" customFormat="1" ht="12.75" customHeight="1" x14ac:dyDescent="0.2">
      <c r="A106" s="31"/>
      <c r="B106" s="17"/>
      <c r="C106" s="17"/>
      <c r="D106" s="34"/>
      <c r="F106"/>
      <c r="G106"/>
      <c r="H106"/>
      <c r="I106"/>
    </row>
  </sheetData>
  <sortState xmlns:xlrd2="http://schemas.microsoft.com/office/spreadsheetml/2017/richdata2" ref="H15:I28">
    <sortCondition descending="1" ref="I15:I28"/>
  </sortState>
  <mergeCells count="4">
    <mergeCell ref="A5:A6"/>
    <mergeCell ref="B5:B6"/>
    <mergeCell ref="A37:D37"/>
    <mergeCell ref="A62:D62"/>
  </mergeCells>
  <phoneticPr fontId="0" type="noConversion"/>
  <printOptions horizontalCentered="1"/>
  <pageMargins left="0.78740157480314965" right="0.78740157480314965" top="0.59055118110236227" bottom="0.78740157480314965" header="0.39370078740157483" footer="0.39370078740157483"/>
  <pageSetup paperSize="9" orientation="portrait" horizontalDpi="300" verticalDpi="300" r:id="rId1"/>
  <headerFooter alignWithMargins="0">
    <oddFooter xml:space="preserve">&amp;R&amp;8&amp;P+47&amp;10
 </oddFooter>
  </headerFooter>
  <rowBreaks count="1" manualBreakCount="1">
    <brk id="35" max="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7">
    <tabColor rgb="FFC00000"/>
  </sheetPr>
  <dimension ref="A1:S58"/>
  <sheetViews>
    <sheetView workbookViewId="0">
      <selection activeCell="B19" sqref="B19"/>
    </sheetView>
  </sheetViews>
  <sheetFormatPr baseColWidth="10" defaultRowHeight="12.75" x14ac:dyDescent="0.2"/>
  <cols>
    <col min="1" max="1" width="3.42578125" customWidth="1"/>
    <col min="2" max="2" width="17.140625" style="62" customWidth="1"/>
    <col min="3" max="3" width="20.5703125" customWidth="1"/>
    <col min="4" max="4" width="24.140625" customWidth="1"/>
    <col min="5" max="5" width="17.7109375" customWidth="1"/>
    <col min="10" max="11" width="11.42578125" style="62"/>
    <col min="13" max="13" width="17.85546875" bestFit="1" customWidth="1"/>
    <col min="17" max="17" width="17.85546875" bestFit="1" customWidth="1"/>
    <col min="18" max="18" width="11.7109375" bestFit="1" customWidth="1"/>
  </cols>
  <sheetData>
    <row r="1" spans="1:19" ht="24" customHeight="1" x14ac:dyDescent="0.2">
      <c r="A1" s="148" t="s">
        <v>221</v>
      </c>
      <c r="B1" s="148" t="s">
        <v>227</v>
      </c>
      <c r="C1" s="53"/>
      <c r="D1" s="150"/>
      <c r="E1" s="150"/>
    </row>
    <row r="2" spans="1:19" ht="12" customHeight="1" x14ac:dyDescent="0.2">
      <c r="A2" s="149"/>
      <c r="B2" s="7"/>
      <c r="C2" s="7"/>
    </row>
    <row r="3" spans="1:19" x14ac:dyDescent="0.2">
      <c r="B3" s="39" t="s">
        <v>211</v>
      </c>
      <c r="C3" s="39" t="s">
        <v>22</v>
      </c>
    </row>
    <row r="4" spans="1:19" x14ac:dyDescent="0.2">
      <c r="B4" s="39"/>
      <c r="C4" s="39" t="s">
        <v>274</v>
      </c>
    </row>
    <row r="5" spans="1:19" s="17" customFormat="1" ht="11.25" x14ac:dyDescent="0.2">
      <c r="B5" s="324" t="s">
        <v>105</v>
      </c>
      <c r="C5" s="324" t="s">
        <v>134</v>
      </c>
      <c r="D5" s="172" t="s">
        <v>18</v>
      </c>
      <c r="E5" s="173" t="s">
        <v>19</v>
      </c>
      <c r="J5" s="31"/>
      <c r="K5" s="31"/>
    </row>
    <row r="6" spans="1:19" s="17" customFormat="1" ht="11.25" x14ac:dyDescent="0.2">
      <c r="B6" s="324"/>
      <c r="C6" s="324"/>
      <c r="D6" s="172" t="s">
        <v>20</v>
      </c>
      <c r="E6" s="173" t="s">
        <v>132</v>
      </c>
      <c r="J6" s="31"/>
      <c r="K6" s="31"/>
    </row>
    <row r="7" spans="1:19" s="17" customFormat="1" ht="7.5" customHeight="1" x14ac:dyDescent="0.2">
      <c r="B7" s="31"/>
      <c r="E7" s="47"/>
      <c r="J7" s="31"/>
      <c r="K7" s="31"/>
    </row>
    <row r="8" spans="1:19" s="17" customFormat="1" ht="11.25" x14ac:dyDescent="0.2">
      <c r="B8" s="31"/>
      <c r="E8" s="47"/>
      <c r="J8" s="31" t="s">
        <v>187</v>
      </c>
      <c r="K8" s="86">
        <v>45111.022928571256</v>
      </c>
    </row>
    <row r="9" spans="1:19" s="17" customFormat="1" ht="11.25" x14ac:dyDescent="0.2">
      <c r="B9" s="28" t="s">
        <v>122</v>
      </c>
      <c r="D9" s="33"/>
      <c r="E9" s="46">
        <f>SUM(E10:E13)</f>
        <v>53239.828607142692</v>
      </c>
      <c r="J9" s="31" t="s">
        <v>145</v>
      </c>
      <c r="K9" s="86">
        <v>8045.7512500000084</v>
      </c>
    </row>
    <row r="10" spans="1:19" s="17" customFormat="1" ht="11.25" x14ac:dyDescent="0.2">
      <c r="B10" s="28"/>
      <c r="C10" s="47" t="s">
        <v>187</v>
      </c>
      <c r="D10" s="91" t="s">
        <v>58</v>
      </c>
      <c r="E10" s="55">
        <v>45111.022928571256</v>
      </c>
      <c r="J10" s="31" t="s">
        <v>196</v>
      </c>
      <c r="K10" s="86">
        <v>133.25609523809521</v>
      </c>
    </row>
    <row r="11" spans="1:19" s="17" customFormat="1" ht="11.25" x14ac:dyDescent="0.2">
      <c r="B11" s="31"/>
      <c r="C11" s="47" t="s">
        <v>177</v>
      </c>
      <c r="D11" s="91" t="s">
        <v>52</v>
      </c>
      <c r="E11" s="222">
        <v>18.55442857142857</v>
      </c>
      <c r="G11" s="42"/>
      <c r="J11" s="31"/>
      <c r="K11" s="155"/>
    </row>
    <row r="12" spans="1:19" s="17" customFormat="1" ht="11.25" x14ac:dyDescent="0.2">
      <c r="B12" s="31"/>
      <c r="C12" s="47" t="s">
        <v>145</v>
      </c>
      <c r="D12" s="91" t="s">
        <v>47</v>
      </c>
      <c r="E12" s="55">
        <v>8045.7512500000084</v>
      </c>
      <c r="K12" s="155"/>
    </row>
    <row r="13" spans="1:19" s="17" customFormat="1" ht="11.25" x14ac:dyDescent="0.2">
      <c r="B13" s="31"/>
      <c r="C13" s="51" t="s">
        <v>183</v>
      </c>
      <c r="D13" s="91"/>
      <c r="E13" s="55">
        <v>64.5</v>
      </c>
    </row>
    <row r="14" spans="1:19" s="17" customFormat="1" ht="11.25" x14ac:dyDescent="0.2">
      <c r="B14" s="31"/>
      <c r="C14" s="47"/>
      <c r="D14" s="91"/>
      <c r="E14" s="55"/>
    </row>
    <row r="15" spans="1:19" s="17" customFormat="1" x14ac:dyDescent="0.2">
      <c r="B15" s="28" t="s">
        <v>130</v>
      </c>
      <c r="D15" s="33"/>
      <c r="E15" s="46">
        <f>SUM(E16:E16)</f>
        <v>50.201666666666625</v>
      </c>
      <c r="N15" s="31"/>
      <c r="O15" s="31"/>
      <c r="Q15"/>
      <c r="R15"/>
      <c r="S15"/>
    </row>
    <row r="16" spans="1:19" s="17" customFormat="1" x14ac:dyDescent="0.2">
      <c r="B16" s="28"/>
      <c r="C16" s="51" t="s">
        <v>177</v>
      </c>
      <c r="D16" s="91" t="s">
        <v>52</v>
      </c>
      <c r="E16" s="55">
        <v>50.201666666666625</v>
      </c>
      <c r="Q16" s="194"/>
      <c r="R16" s="195"/>
      <c r="S16"/>
    </row>
    <row r="17" spans="2:19" s="17" customFormat="1" ht="13.5" thickBot="1" x14ac:dyDescent="0.25">
      <c r="B17" s="28"/>
      <c r="E17" s="46"/>
      <c r="G17" s="222">
        <f>SUM(E11,E13,E16)</f>
        <v>133.25609523809521</v>
      </c>
      <c r="Q17" s="194"/>
      <c r="R17" s="195"/>
      <c r="S17"/>
    </row>
    <row r="18" spans="2:19" s="17" customFormat="1" ht="14.25" thickTop="1" thickBot="1" x14ac:dyDescent="0.25">
      <c r="B18" s="9" t="s">
        <v>14</v>
      </c>
      <c r="C18" s="44"/>
      <c r="D18" s="44"/>
      <c r="E18" s="10">
        <f>SUM(E9+E15)</f>
        <v>53290.03027380936</v>
      </c>
      <c r="Q18" s="194"/>
      <c r="R18" s="195"/>
      <c r="S18"/>
    </row>
    <row r="19" spans="2:19" s="17" customFormat="1" x14ac:dyDescent="0.2">
      <c r="B19" s="145" t="s">
        <v>260</v>
      </c>
      <c r="C19" s="12"/>
      <c r="D19" s="37"/>
      <c r="E19" s="77"/>
      <c r="Q19" s="194"/>
      <c r="R19" s="195"/>
      <c r="S19"/>
    </row>
    <row r="20" spans="2:19" s="17" customFormat="1" x14ac:dyDescent="0.2">
      <c r="B20" s="12" t="s">
        <v>220</v>
      </c>
      <c r="C20" s="22"/>
      <c r="D20" s="37"/>
      <c r="E20" s="77"/>
      <c r="Q20" s="194"/>
      <c r="R20" s="195"/>
      <c r="S20"/>
    </row>
    <row r="21" spans="2:19" s="17" customFormat="1" ht="12.75" customHeight="1" x14ac:dyDescent="0.2">
      <c r="B21" s="105" t="s">
        <v>229</v>
      </c>
      <c r="C21" s="105"/>
      <c r="D21" s="106"/>
      <c r="E21" s="107"/>
      <c r="Q21"/>
      <c r="R21"/>
      <c r="S21"/>
    </row>
    <row r="22" spans="2:19" s="17" customFormat="1" x14ac:dyDescent="0.2">
      <c r="B22" s="31" t="s">
        <v>232</v>
      </c>
      <c r="C22" s="31"/>
      <c r="D22" s="48"/>
      <c r="E22"/>
      <c r="Q22"/>
      <c r="R22"/>
      <c r="S22"/>
    </row>
    <row r="23" spans="2:19" s="17" customFormat="1" x14ac:dyDescent="0.2">
      <c r="B23" s="31"/>
      <c r="C23" s="31"/>
      <c r="D23" s="48"/>
      <c r="E23"/>
      <c r="Q23"/>
      <c r="R23"/>
      <c r="S23"/>
    </row>
    <row r="24" spans="2:19" s="17" customFormat="1" x14ac:dyDescent="0.2">
      <c r="B24" s="318"/>
      <c r="C24" s="318"/>
      <c r="D24" s="318"/>
      <c r="E24" s="318"/>
      <c r="Q24"/>
      <c r="R24"/>
      <c r="S24"/>
    </row>
    <row r="25" spans="2:19" s="17" customFormat="1" x14ac:dyDescent="0.2">
      <c r="B25" s="62"/>
      <c r="C25"/>
      <c r="D25" s="48"/>
      <c r="E25"/>
      <c r="Q25"/>
      <c r="R25"/>
      <c r="S25"/>
    </row>
    <row r="26" spans="2:19" s="17" customFormat="1" x14ac:dyDescent="0.2">
      <c r="B26" s="62"/>
      <c r="C26"/>
      <c r="D26" s="48"/>
      <c r="E26"/>
      <c r="Q26"/>
      <c r="R26"/>
      <c r="S26"/>
    </row>
    <row r="27" spans="2:19" s="17" customFormat="1" x14ac:dyDescent="0.2">
      <c r="B27" s="62"/>
      <c r="C27"/>
      <c r="D27" s="48"/>
      <c r="E27"/>
      <c r="N27"/>
      <c r="Q27"/>
      <c r="R27"/>
      <c r="S27"/>
    </row>
    <row r="28" spans="2:19" s="17" customFormat="1" x14ac:dyDescent="0.2">
      <c r="B28" s="62"/>
      <c r="C28"/>
      <c r="D28" s="48"/>
      <c r="E28"/>
      <c r="N28"/>
      <c r="Q28"/>
      <c r="R28"/>
      <c r="S28"/>
    </row>
    <row r="29" spans="2:19" s="17" customFormat="1" x14ac:dyDescent="0.2">
      <c r="B29" s="62"/>
      <c r="C29"/>
      <c r="D29" s="48"/>
      <c r="E29"/>
      <c r="J29" s="31"/>
      <c r="K29" s="31"/>
      <c r="M29"/>
      <c r="N29"/>
      <c r="Q29"/>
      <c r="R29"/>
      <c r="S29"/>
    </row>
    <row r="30" spans="2:19" s="17" customFormat="1" x14ac:dyDescent="0.2">
      <c r="B30" s="62"/>
      <c r="C30"/>
      <c r="D30" s="48"/>
      <c r="E30"/>
      <c r="J30" s="31"/>
      <c r="K30" s="31"/>
      <c r="M30"/>
      <c r="N30"/>
      <c r="Q30"/>
      <c r="R30"/>
      <c r="S30"/>
    </row>
    <row r="31" spans="2:19" s="17" customFormat="1" x14ac:dyDescent="0.2">
      <c r="B31" s="31"/>
      <c r="C31"/>
      <c r="D31" s="31"/>
      <c r="E31" s="31"/>
      <c r="J31" s="31"/>
      <c r="K31" s="31"/>
      <c r="M31"/>
      <c r="N31"/>
      <c r="Q31"/>
      <c r="R31"/>
      <c r="S31"/>
    </row>
    <row r="32" spans="2:19" s="17" customFormat="1" x14ac:dyDescent="0.2">
      <c r="B32" s="62"/>
      <c r="C32"/>
      <c r="D32"/>
      <c r="E32"/>
      <c r="J32" s="31"/>
      <c r="K32" s="31"/>
      <c r="M32"/>
      <c r="N32"/>
    </row>
    <row r="33" spans="1:15" s="17" customFormat="1" x14ac:dyDescent="0.2">
      <c r="B33" s="62"/>
      <c r="C33"/>
      <c r="D33"/>
      <c r="E33"/>
      <c r="J33" s="31"/>
      <c r="K33" s="31"/>
      <c r="M33"/>
    </row>
    <row r="34" spans="1:15" s="17" customFormat="1" x14ac:dyDescent="0.2">
      <c r="B34" s="62"/>
      <c r="C34"/>
      <c r="D34"/>
      <c r="E34"/>
      <c r="J34" s="31"/>
      <c r="K34" s="31"/>
      <c r="M34"/>
    </row>
    <row r="35" spans="1:15" s="17" customFormat="1" x14ac:dyDescent="0.2">
      <c r="B35" s="62"/>
      <c r="C35"/>
      <c r="D35"/>
      <c r="E35"/>
      <c r="J35" s="31"/>
      <c r="K35" s="31"/>
    </row>
    <row r="36" spans="1:15" s="17" customFormat="1" x14ac:dyDescent="0.2">
      <c r="B36" s="62"/>
      <c r="C36"/>
      <c r="D36"/>
      <c r="E36"/>
      <c r="J36" s="31"/>
      <c r="K36" s="31"/>
    </row>
    <row r="37" spans="1:15" s="17" customFormat="1" x14ac:dyDescent="0.2">
      <c r="B37" s="62"/>
      <c r="C37"/>
      <c r="D37"/>
      <c r="E37"/>
      <c r="J37" s="62"/>
      <c r="K37" s="62"/>
    </row>
    <row r="38" spans="1:15" s="17" customFormat="1" x14ac:dyDescent="0.2">
      <c r="B38" s="62"/>
      <c r="C38"/>
      <c r="D38"/>
      <c r="E38"/>
      <c r="J38" s="62"/>
      <c r="K38" s="62"/>
    </row>
    <row r="39" spans="1:15" s="17" customFormat="1" x14ac:dyDescent="0.2">
      <c r="B39" s="62"/>
      <c r="C39"/>
      <c r="D39"/>
      <c r="E39"/>
      <c r="J39" s="62"/>
      <c r="K39" s="62"/>
      <c r="L39"/>
      <c r="N39"/>
      <c r="O39"/>
    </row>
    <row r="40" spans="1:15" s="17" customFormat="1" x14ac:dyDescent="0.2">
      <c r="A40" s="31"/>
      <c r="B40" s="62"/>
      <c r="C40"/>
      <c r="D40"/>
      <c r="E40"/>
      <c r="J40" s="62"/>
      <c r="K40" s="62"/>
      <c r="L40"/>
      <c r="N40"/>
      <c r="O40"/>
    </row>
    <row r="41" spans="1:15" x14ac:dyDescent="0.2">
      <c r="A41" s="28"/>
    </row>
    <row r="42" spans="1:15" x14ac:dyDescent="0.2">
      <c r="A42" s="31"/>
    </row>
    <row r="43" spans="1:15" x14ac:dyDescent="0.2">
      <c r="A43" s="31"/>
    </row>
    <row r="44" spans="1:15" x14ac:dyDescent="0.2">
      <c r="A44" s="31"/>
    </row>
    <row r="45" spans="1:15" x14ac:dyDescent="0.2">
      <c r="A45" s="31"/>
    </row>
    <row r="46" spans="1:15" x14ac:dyDescent="0.2">
      <c r="A46" s="31"/>
      <c r="J46" s="31"/>
      <c r="K46" s="31"/>
    </row>
    <row r="47" spans="1:15" x14ac:dyDescent="0.2">
      <c r="A47" s="31"/>
      <c r="B47" s="12"/>
      <c r="C47" s="22"/>
      <c r="D47" s="17"/>
      <c r="J47" s="31"/>
      <c r="K47" s="31"/>
    </row>
    <row r="48" spans="1:15" x14ac:dyDescent="0.2">
      <c r="A48" s="31"/>
      <c r="B48" s="105"/>
      <c r="C48" s="105"/>
      <c r="D48" s="106"/>
      <c r="J48" s="31"/>
      <c r="K48" s="31"/>
      <c r="L48" s="17"/>
      <c r="N48" s="17"/>
      <c r="O48" s="17"/>
    </row>
    <row r="49" spans="1:15" x14ac:dyDescent="0.2">
      <c r="A49" s="31"/>
      <c r="L49" s="17"/>
      <c r="N49" s="17"/>
      <c r="O49" s="17"/>
    </row>
    <row r="50" spans="1:15" s="17" customFormat="1" x14ac:dyDescent="0.2">
      <c r="B50" s="62"/>
      <c r="C50"/>
      <c r="D50"/>
      <c r="E50"/>
      <c r="J50" s="62"/>
      <c r="K50" s="62"/>
    </row>
    <row r="51" spans="1:15" s="17" customFormat="1" x14ac:dyDescent="0.2">
      <c r="B51" s="62"/>
      <c r="C51"/>
      <c r="D51"/>
      <c r="E51"/>
      <c r="J51" s="62"/>
      <c r="K51" s="62"/>
      <c r="L51"/>
      <c r="N51"/>
      <c r="O51"/>
    </row>
    <row r="52" spans="1:15" s="17" customFormat="1" x14ac:dyDescent="0.2">
      <c r="B52" s="12" t="s">
        <v>220</v>
      </c>
      <c r="C52" s="22"/>
      <c r="D52" s="37"/>
      <c r="E52" s="77"/>
      <c r="J52" s="62"/>
      <c r="K52" s="62"/>
      <c r="L52"/>
      <c r="N52"/>
      <c r="O52"/>
    </row>
    <row r="53" spans="1:15" x14ac:dyDescent="0.2">
      <c r="B53" s="105" t="s">
        <v>229</v>
      </c>
      <c r="C53" s="105"/>
      <c r="D53" s="106"/>
      <c r="E53" s="107"/>
      <c r="J53" s="31"/>
      <c r="K53" s="31"/>
    </row>
    <row r="54" spans="1:15" x14ac:dyDescent="0.2">
      <c r="B54" s="105"/>
      <c r="C54" s="105"/>
      <c r="D54" s="106"/>
      <c r="E54" s="107"/>
      <c r="J54" s="31"/>
      <c r="K54" s="31"/>
    </row>
    <row r="55" spans="1:15" x14ac:dyDescent="0.2">
      <c r="L55" s="17"/>
      <c r="N55" s="17"/>
      <c r="O55" s="17"/>
    </row>
    <row r="56" spans="1:15" x14ac:dyDescent="0.2">
      <c r="L56" s="17"/>
      <c r="N56" s="17"/>
      <c r="O56" s="17"/>
    </row>
    <row r="57" spans="1:15" s="17" customFormat="1" x14ac:dyDescent="0.2">
      <c r="B57" s="62"/>
      <c r="C57"/>
      <c r="D57"/>
      <c r="E57"/>
      <c r="J57" s="62"/>
      <c r="K57" s="62"/>
      <c r="L57"/>
      <c r="N57"/>
      <c r="O57"/>
    </row>
    <row r="58" spans="1:15" s="17" customFormat="1" x14ac:dyDescent="0.2">
      <c r="B58" s="62"/>
      <c r="C58"/>
      <c r="D58"/>
      <c r="E58"/>
      <c r="J58" s="62"/>
      <c r="K58" s="62"/>
      <c r="L58"/>
      <c r="N58"/>
      <c r="O58"/>
    </row>
  </sheetData>
  <sortState xmlns:xlrd2="http://schemas.microsoft.com/office/spreadsheetml/2017/richdata2" ref="J8:K10">
    <sortCondition descending="1" ref="K8:K10"/>
  </sortState>
  <mergeCells count="3">
    <mergeCell ref="B5:B6"/>
    <mergeCell ref="C5:C6"/>
    <mergeCell ref="B24:E24"/>
  </mergeCells>
  <phoneticPr fontId="0" type="noConversion"/>
  <printOptions horizontalCentered="1"/>
  <pageMargins left="0.78740157480314965" right="0.78740157480314965" top="0.59055118110236227" bottom="0.78740157480314965" header="0.39370078740157483" footer="0.39370078740157483"/>
  <pageSetup paperSize="9" orientation="portrait" r:id="rId1"/>
  <headerFooter alignWithMargins="0">
    <oddFooter xml:space="preserve">&amp;R&amp;8&amp;P+49 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E0DB-424C-4562-B168-2ED232860F32}">
  <sheetPr>
    <tabColor rgb="FFFF0000"/>
  </sheetPr>
  <dimension ref="A1:H23"/>
  <sheetViews>
    <sheetView workbookViewId="0">
      <selection activeCell="A21" sqref="A21"/>
    </sheetView>
  </sheetViews>
  <sheetFormatPr baseColWidth="10" defaultRowHeight="12" customHeight="1" x14ac:dyDescent="0.2"/>
  <cols>
    <col min="1" max="1" width="17.42578125" style="62" customWidth="1"/>
    <col min="2" max="3" width="21.85546875" customWidth="1"/>
    <col min="4" max="4" width="17" style="6" customWidth="1"/>
  </cols>
  <sheetData>
    <row r="1" spans="1:8" ht="24" customHeight="1" x14ac:dyDescent="0.2">
      <c r="A1" s="148" t="s">
        <v>227</v>
      </c>
      <c r="B1" s="148"/>
      <c r="C1" s="226"/>
      <c r="D1" s="150"/>
    </row>
    <row r="2" spans="1:8" ht="12" customHeight="1" x14ac:dyDescent="0.2">
      <c r="A2" s="149"/>
      <c r="B2" s="29"/>
      <c r="C2" s="29"/>
      <c r="D2"/>
    </row>
    <row r="3" spans="1:8" ht="12" customHeight="1" x14ac:dyDescent="0.2">
      <c r="A3" s="105"/>
      <c r="B3" s="105"/>
      <c r="C3" s="106"/>
      <c r="D3" s="227"/>
    </row>
    <row r="4" spans="1:8" ht="12" customHeight="1" x14ac:dyDescent="0.2">
      <c r="A4" s="31"/>
      <c r="B4" s="193"/>
      <c r="C4" s="193"/>
      <c r="D4" s="228"/>
    </row>
    <row r="5" spans="1:8" ht="12.75" x14ac:dyDescent="0.2">
      <c r="A5" s="39" t="s">
        <v>277</v>
      </c>
      <c r="B5" s="334" t="s">
        <v>278</v>
      </c>
      <c r="C5" s="334"/>
      <c r="D5" s="334"/>
    </row>
    <row r="6" spans="1:8" ht="12.75" x14ac:dyDescent="0.2">
      <c r="B6" s="334" t="s">
        <v>274</v>
      </c>
      <c r="C6" s="334"/>
      <c r="D6" s="334"/>
    </row>
    <row r="7" spans="1:8" ht="12" customHeight="1" x14ac:dyDescent="0.2">
      <c r="A7" s="324" t="s">
        <v>213</v>
      </c>
      <c r="B7" s="335" t="s">
        <v>134</v>
      </c>
      <c r="C7" s="173" t="s">
        <v>279</v>
      </c>
      <c r="D7" s="171" t="s">
        <v>280</v>
      </c>
    </row>
    <row r="8" spans="1:8" ht="12" customHeight="1" x14ac:dyDescent="0.2">
      <c r="A8" s="324"/>
      <c r="B8" s="335"/>
      <c r="C8" s="173" t="s">
        <v>20</v>
      </c>
      <c r="D8" s="171" t="s">
        <v>132</v>
      </c>
    </row>
    <row r="9" spans="1:8" s="31" customFormat="1" ht="14.25" customHeight="1" x14ac:dyDescent="0.2">
      <c r="A9" s="28" t="s">
        <v>12</v>
      </c>
      <c r="C9" s="40"/>
      <c r="D9" s="89">
        <f>SUM(D10:D19)</f>
        <v>880.09266633900609</v>
      </c>
      <c r="E9"/>
    </row>
    <row r="10" spans="1:8" s="12" customFormat="1" ht="12" customHeight="1" x14ac:dyDescent="0.2">
      <c r="A10" s="28"/>
      <c r="B10" s="31" t="s">
        <v>175</v>
      </c>
      <c r="C10" s="229" t="s">
        <v>281</v>
      </c>
      <c r="D10" s="131">
        <v>140.77837142857138</v>
      </c>
      <c r="E10"/>
    </row>
    <row r="11" spans="1:8" s="12" customFormat="1" ht="12" customHeight="1" x14ac:dyDescent="0.2">
      <c r="A11" s="28"/>
      <c r="B11" s="31" t="s">
        <v>164</v>
      </c>
      <c r="C11" s="229" t="s">
        <v>282</v>
      </c>
      <c r="D11" s="52">
        <v>25.63493333333335</v>
      </c>
      <c r="E11"/>
      <c r="F11" s="212"/>
      <c r="H11" s="230"/>
    </row>
    <row r="12" spans="1:8" s="31" customFormat="1" ht="12.75" customHeight="1" x14ac:dyDescent="0.2">
      <c r="A12" s="28"/>
      <c r="B12" s="31" t="s">
        <v>186</v>
      </c>
      <c r="C12" s="231" t="s">
        <v>283</v>
      </c>
      <c r="D12" s="131">
        <v>276.35399999999993</v>
      </c>
    </row>
    <row r="13" spans="1:8" ht="12.75" x14ac:dyDescent="0.2">
      <c r="A13" s="28"/>
      <c r="B13" s="31" t="s">
        <v>155</v>
      </c>
      <c r="C13" s="229" t="s">
        <v>284</v>
      </c>
      <c r="D13" s="131">
        <v>39.734285714285704</v>
      </c>
    </row>
    <row r="14" spans="1:8" ht="12" customHeight="1" x14ac:dyDescent="0.2">
      <c r="A14" s="28"/>
      <c r="B14" s="31" t="s">
        <v>170</v>
      </c>
      <c r="C14" s="229" t="s">
        <v>1</v>
      </c>
      <c r="D14" s="52">
        <v>32.898547169811323</v>
      </c>
    </row>
    <row r="15" spans="1:8" ht="12" customHeight="1" x14ac:dyDescent="0.2">
      <c r="A15" s="28"/>
      <c r="B15" s="31" t="s">
        <v>158</v>
      </c>
      <c r="C15" s="229" t="s">
        <v>77</v>
      </c>
      <c r="D15" s="131">
        <v>84.018285714285696</v>
      </c>
      <c r="E15" s="12"/>
    </row>
    <row r="16" spans="1:8" ht="12" customHeight="1" x14ac:dyDescent="0.2">
      <c r="A16" s="28"/>
      <c r="B16" s="31" t="s">
        <v>183</v>
      </c>
      <c r="C16" s="229" t="s">
        <v>27</v>
      </c>
      <c r="D16" s="52">
        <v>14.448210526315791</v>
      </c>
      <c r="E16" s="12"/>
    </row>
    <row r="17" spans="1:6" ht="12" customHeight="1" x14ac:dyDescent="0.2">
      <c r="A17" s="31"/>
      <c r="B17" s="31" t="s">
        <v>171</v>
      </c>
      <c r="C17" s="229" t="s">
        <v>285</v>
      </c>
      <c r="D17" s="52">
        <v>141.61967241379307</v>
      </c>
    </row>
    <row r="18" spans="1:6" ht="12" customHeight="1" x14ac:dyDescent="0.2">
      <c r="A18" s="31"/>
      <c r="B18" s="31" t="s">
        <v>173</v>
      </c>
      <c r="C18" s="229" t="s">
        <v>30</v>
      </c>
      <c r="D18" s="52">
        <v>110.46332432432433</v>
      </c>
    </row>
    <row r="19" spans="1:6" ht="12" customHeight="1" thickBot="1" x14ac:dyDescent="0.25">
      <c r="A19" s="31"/>
      <c r="B19" s="31" t="s">
        <v>196</v>
      </c>
      <c r="C19" s="40"/>
      <c r="D19" s="34">
        <v>14.14303571428573</v>
      </c>
      <c r="E19" s="6"/>
      <c r="F19" s="6"/>
    </row>
    <row r="20" spans="1:6" ht="12" customHeight="1" thickTop="1" thickBot="1" x14ac:dyDescent="0.25">
      <c r="A20" s="232" t="s">
        <v>14</v>
      </c>
      <c r="B20" s="233"/>
      <c r="C20" s="233"/>
      <c r="D20" s="234">
        <f>SUM(D9)</f>
        <v>880.09266633900609</v>
      </c>
    </row>
    <row r="21" spans="1:6" ht="12" customHeight="1" x14ac:dyDescent="0.2">
      <c r="A21" s="145" t="s">
        <v>260</v>
      </c>
      <c r="B21" s="12"/>
      <c r="C21" s="37"/>
      <c r="D21" s="235"/>
    </row>
    <row r="22" spans="1:6" ht="12" customHeight="1" x14ac:dyDescent="0.2">
      <c r="A22" s="12" t="s">
        <v>220</v>
      </c>
      <c r="B22" s="22"/>
      <c r="C22" s="37"/>
      <c r="D22" s="235"/>
    </row>
    <row r="23" spans="1:6" ht="12" customHeight="1" x14ac:dyDescent="0.2">
      <c r="A23" s="105" t="s">
        <v>229</v>
      </c>
      <c r="B23" s="105"/>
      <c r="C23" s="106"/>
      <c r="D23" s="227"/>
    </row>
  </sheetData>
  <mergeCells count="4">
    <mergeCell ref="B5:D5"/>
    <mergeCell ref="B6:D6"/>
    <mergeCell ref="A7:A8"/>
    <mergeCell ref="B7:B8"/>
  </mergeCells>
  <printOptions horizontalCentered="1"/>
  <pageMargins left="0.78740157480314965" right="0.78740157480314965" top="0.59055118110236227" bottom="0.78740157480314965" header="0.51181102362204722" footer="0.39370078740157483"/>
  <pageSetup paperSize="9" orientation="portrait" r:id="rId1"/>
  <headerFooter alignWithMargins="0">
    <oddFooter xml:space="preserve">&amp;R&amp;8&amp;P+38 &amp;9
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23B91-3221-4BEF-94EF-E325E43D8654}">
  <sheetPr>
    <tabColor rgb="FFFF0000"/>
  </sheetPr>
  <dimension ref="A1:G43"/>
  <sheetViews>
    <sheetView topLeftCell="A2" zoomScaleNormal="100" zoomScaleSheetLayoutView="100" workbookViewId="0">
      <selection activeCell="F10" sqref="F10"/>
    </sheetView>
  </sheetViews>
  <sheetFormatPr baseColWidth="10" defaultRowHeight="12.75" x14ac:dyDescent="0.2"/>
  <cols>
    <col min="1" max="1" width="3.140625" style="236" customWidth="1"/>
    <col min="2" max="2" width="28.85546875" style="260" customWidth="1"/>
    <col min="3" max="3" width="45.7109375" style="236" customWidth="1"/>
    <col min="4" max="16384" width="11.42578125" style="239"/>
  </cols>
  <sheetData>
    <row r="1" spans="1:3" ht="19.5" customHeight="1" x14ac:dyDescent="0.2">
      <c r="B1" s="237" t="s">
        <v>227</v>
      </c>
      <c r="C1" s="238"/>
    </row>
    <row r="2" spans="1:3" ht="11.25" customHeight="1" x14ac:dyDescent="0.2">
      <c r="A2" s="240"/>
      <c r="B2" s="241"/>
      <c r="C2" s="239"/>
    </row>
    <row r="3" spans="1:3" s="244" customFormat="1" x14ac:dyDescent="0.2">
      <c r="A3" s="236"/>
      <c r="B3" s="242" t="s">
        <v>291</v>
      </c>
      <c r="C3" s="243" t="s">
        <v>286</v>
      </c>
    </row>
    <row r="4" spans="1:3" s="242" customFormat="1" x14ac:dyDescent="0.2">
      <c r="A4" s="245"/>
      <c r="B4" s="245"/>
      <c r="C4" s="243" t="s">
        <v>270</v>
      </c>
    </row>
    <row r="5" spans="1:3" x14ac:dyDescent="0.2">
      <c r="B5" s="336" t="s">
        <v>213</v>
      </c>
      <c r="C5" s="246" t="s">
        <v>287</v>
      </c>
    </row>
    <row r="6" spans="1:3" ht="12.75" customHeight="1" x14ac:dyDescent="0.2">
      <c r="B6" s="336"/>
      <c r="C6" s="246" t="s">
        <v>288</v>
      </c>
    </row>
    <row r="7" spans="1:3" ht="11.25" customHeight="1" x14ac:dyDescent="0.2">
      <c r="B7" s="236" t="s">
        <v>109</v>
      </c>
      <c r="C7" s="247">
        <v>9277.5535714285725</v>
      </c>
    </row>
    <row r="8" spans="1:3" ht="11.25" customHeight="1" x14ac:dyDescent="0.2">
      <c r="B8" s="236" t="s">
        <v>110</v>
      </c>
      <c r="C8" s="247">
        <v>94180</v>
      </c>
    </row>
    <row r="9" spans="1:3" ht="11.25" customHeight="1" x14ac:dyDescent="0.2">
      <c r="B9" s="236" t="s">
        <v>111</v>
      </c>
      <c r="C9" s="247">
        <v>22377.737704918021</v>
      </c>
    </row>
    <row r="10" spans="1:3" ht="11.25" customHeight="1" x14ac:dyDescent="0.2">
      <c r="B10" s="236" t="s">
        <v>112</v>
      </c>
      <c r="C10" s="247">
        <v>17817.241379310348</v>
      </c>
    </row>
    <row r="11" spans="1:3" ht="11.25" customHeight="1" x14ac:dyDescent="0.2">
      <c r="B11" s="236" t="s">
        <v>114</v>
      </c>
      <c r="C11" s="247">
        <v>21071.000000000007</v>
      </c>
    </row>
    <row r="12" spans="1:3" ht="11.25" customHeight="1" x14ac:dyDescent="0.2">
      <c r="B12" s="236" t="s">
        <v>116</v>
      </c>
      <c r="C12" s="247">
        <v>49206.952581967213</v>
      </c>
    </row>
    <row r="13" spans="1:3" ht="11.25" customHeight="1" x14ac:dyDescent="0.2">
      <c r="B13" s="236" t="s">
        <v>117</v>
      </c>
      <c r="C13" s="247">
        <v>468713.0549999997</v>
      </c>
    </row>
    <row r="14" spans="1:3" ht="11.25" customHeight="1" x14ac:dyDescent="0.2">
      <c r="B14" s="236" t="s">
        <v>123</v>
      </c>
      <c r="C14" s="247">
        <v>567123.75132142857</v>
      </c>
    </row>
    <row r="15" spans="1:3" ht="11.25" customHeight="1" x14ac:dyDescent="0.2">
      <c r="B15" s="236" t="s">
        <v>35</v>
      </c>
      <c r="C15" s="247">
        <v>245691.55714285717</v>
      </c>
    </row>
    <row r="16" spans="1:3" ht="11.25" customHeight="1" x14ac:dyDescent="0.2">
      <c r="B16" s="236" t="s">
        <v>125</v>
      </c>
      <c r="C16" s="247">
        <v>331008.79535714258</v>
      </c>
    </row>
    <row r="17" spans="1:7" ht="11.25" customHeight="1" x14ac:dyDescent="0.2">
      <c r="B17" s="236" t="s">
        <v>126</v>
      </c>
      <c r="C17" s="247">
        <v>99660</v>
      </c>
    </row>
    <row r="18" spans="1:7" s="236" customFormat="1" ht="11.25" customHeight="1" x14ac:dyDescent="0.2">
      <c r="B18" s="236" t="s">
        <v>127</v>
      </c>
      <c r="C18" s="247">
        <v>577603</v>
      </c>
    </row>
    <row r="19" spans="1:7" s="236" customFormat="1" ht="11.25" customHeight="1" x14ac:dyDescent="0.2">
      <c r="B19" s="236" t="s">
        <v>128</v>
      </c>
      <c r="C19" s="247">
        <v>80076.633333333331</v>
      </c>
    </row>
    <row r="20" spans="1:7" s="248" customFormat="1" ht="11.25" customHeight="1" x14ac:dyDescent="0.2">
      <c r="A20" s="236"/>
      <c r="B20" s="236" t="s">
        <v>129</v>
      </c>
      <c r="C20" s="247">
        <v>5443175.5779109597</v>
      </c>
    </row>
    <row r="21" spans="1:7" s="248" customFormat="1" ht="11.25" customHeight="1" x14ac:dyDescent="0.2">
      <c r="A21" s="236"/>
      <c r="B21" s="236" t="s">
        <v>289</v>
      </c>
      <c r="C21" s="247">
        <v>21755482.922321431</v>
      </c>
      <c r="D21" s="239"/>
    </row>
    <row r="22" spans="1:7" ht="11.25" customHeight="1" thickBot="1" x14ac:dyDescent="0.25">
      <c r="B22" s="236"/>
      <c r="C22" s="247"/>
    </row>
    <row r="23" spans="1:7" ht="11.25" customHeight="1" thickTop="1" x14ac:dyDescent="0.2">
      <c r="B23" s="249" t="s">
        <v>14</v>
      </c>
      <c r="C23" s="250">
        <f>SUM(C7:C21)</f>
        <v>29782465.777624778</v>
      </c>
      <c r="G23" s="251"/>
    </row>
    <row r="24" spans="1:7" ht="11.25" customHeight="1" x14ac:dyDescent="0.2">
      <c r="B24" s="252" t="s">
        <v>260</v>
      </c>
      <c r="C24" s="253"/>
    </row>
    <row r="25" spans="1:7" ht="11.25" customHeight="1" x14ac:dyDescent="0.2">
      <c r="B25" s="254" t="s">
        <v>220</v>
      </c>
      <c r="C25" s="253"/>
    </row>
    <row r="26" spans="1:7" ht="11.25" customHeight="1" x14ac:dyDescent="0.2">
      <c r="B26" s="255" t="s">
        <v>229</v>
      </c>
      <c r="C26" s="106"/>
    </row>
    <row r="27" spans="1:7" ht="11.25" customHeight="1" x14ac:dyDescent="0.2">
      <c r="B27" s="256" t="s">
        <v>290</v>
      </c>
      <c r="C27" s="257"/>
      <c r="D27" s="258"/>
    </row>
    <row r="28" spans="1:7" ht="11.25" customHeight="1" x14ac:dyDescent="0.2">
      <c r="A28" s="259"/>
    </row>
    <row r="29" spans="1:7" ht="7.5" customHeight="1" x14ac:dyDescent="0.2"/>
    <row r="30" spans="1:7" ht="11.25" customHeight="1" x14ac:dyDescent="0.2">
      <c r="A30" s="259"/>
      <c r="B30" s="303" t="s">
        <v>423</v>
      </c>
    </row>
    <row r="31" spans="1:7" ht="11.25" customHeight="1" x14ac:dyDescent="0.2">
      <c r="A31" s="236" t="s">
        <v>422</v>
      </c>
    </row>
    <row r="32" spans="1:7" ht="6.75" customHeight="1" x14ac:dyDescent="0.2"/>
    <row r="33" spans="1:4" ht="11.25" customHeight="1" x14ac:dyDescent="0.2"/>
    <row r="34" spans="1:4" ht="11.25" customHeight="1" x14ac:dyDescent="0.2"/>
    <row r="35" spans="1:4" ht="11.25" customHeight="1" x14ac:dyDescent="0.2"/>
    <row r="36" spans="1:4" ht="11.25" customHeight="1" x14ac:dyDescent="0.2"/>
    <row r="37" spans="1:4" ht="15.75" customHeight="1" x14ac:dyDescent="0.2"/>
    <row r="38" spans="1:4" ht="26.25" customHeight="1" x14ac:dyDescent="0.2"/>
    <row r="39" spans="1:4" ht="36.75" customHeight="1" x14ac:dyDescent="0.2"/>
    <row r="40" spans="1:4" ht="42" customHeight="1" x14ac:dyDescent="0.2"/>
    <row r="41" spans="1:4" ht="44.25" customHeight="1" x14ac:dyDescent="0.2">
      <c r="B41" s="261"/>
      <c r="C41" s="262"/>
    </row>
    <row r="42" spans="1:4" x14ac:dyDescent="0.2">
      <c r="A42" s="260"/>
      <c r="B42" s="255"/>
      <c r="C42" s="259"/>
      <c r="D42" s="258"/>
    </row>
    <row r="43" spans="1:4" s="258" customFormat="1" ht="12.75" customHeight="1" x14ac:dyDescent="0.2">
      <c r="A43" s="236"/>
      <c r="B43" s="260"/>
      <c r="C43" s="236"/>
      <c r="D43" s="239"/>
    </row>
  </sheetData>
  <mergeCells count="1">
    <mergeCell ref="B5:B6"/>
  </mergeCells>
  <printOptions horizontalCentered="1"/>
  <pageMargins left="0.78740157480314965" right="0.78740157480314965" top="0.59055118110236227" bottom="0.59055118110236227" header="0.51181102362204722" footer="0.39370078740157483"/>
  <pageSetup paperSize="9" orientation="portrait" r:id="rId1"/>
  <headerFooter alignWithMargins="0">
    <oddFooter xml:space="preserve">&amp;R&amp;8&amp;P+39  &amp;9
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34776-E300-4425-8BAB-5AC5C26EE3C7}">
  <sheetPr>
    <tabColor rgb="FFFF0000"/>
  </sheetPr>
  <dimension ref="A1:K95"/>
  <sheetViews>
    <sheetView tabSelected="1" zoomScaleNormal="100" workbookViewId="0">
      <selection activeCell="E30" sqref="E30"/>
    </sheetView>
  </sheetViews>
  <sheetFormatPr baseColWidth="10" defaultRowHeight="12.75" x14ac:dyDescent="0.2"/>
  <cols>
    <col min="1" max="1" width="18.140625" style="236" customWidth="1"/>
    <col min="2" max="2" width="20.5703125" style="236" customWidth="1"/>
    <col min="3" max="3" width="16.5703125" style="236" customWidth="1"/>
    <col min="4" max="4" width="12.5703125" style="236" customWidth="1"/>
    <col min="5" max="5" width="11.42578125" style="236" customWidth="1"/>
    <col min="6" max="6" width="14.42578125" style="239" hidden="1" customWidth="1"/>
    <col min="7" max="7" width="11.42578125" style="239" hidden="1" customWidth="1"/>
    <col min="8" max="16384" width="11.42578125" style="239"/>
  </cols>
  <sheetData>
    <row r="1" spans="1:7" ht="24" customHeight="1" x14ac:dyDescent="0.2">
      <c r="A1" s="237" t="s">
        <v>227</v>
      </c>
      <c r="B1" s="263"/>
      <c r="C1" s="263"/>
      <c r="D1" s="238"/>
      <c r="E1" s="239"/>
    </row>
    <row r="2" spans="1:7" ht="14.25" customHeight="1" x14ac:dyDescent="0.2">
      <c r="A2" s="240"/>
      <c r="B2" s="241"/>
      <c r="C2" s="241"/>
      <c r="D2" s="239"/>
      <c r="E2" s="239"/>
    </row>
    <row r="3" spans="1:7" s="267" customFormat="1" ht="12" x14ac:dyDescent="0.2">
      <c r="A3" s="264" t="s">
        <v>407</v>
      </c>
      <c r="B3" s="265" t="s">
        <v>292</v>
      </c>
      <c r="C3" s="266"/>
      <c r="D3" s="266"/>
    </row>
    <row r="4" spans="1:7" s="267" customFormat="1" ht="12" x14ac:dyDescent="0.2">
      <c r="A4" s="268"/>
      <c r="B4" s="265" t="s">
        <v>301</v>
      </c>
      <c r="C4" s="266"/>
      <c r="D4" s="266"/>
    </row>
    <row r="5" spans="1:7" s="267" customFormat="1" ht="12" x14ac:dyDescent="0.2">
      <c r="A5" s="268"/>
      <c r="B5" s="269"/>
    </row>
    <row r="6" spans="1:7" ht="15" customHeight="1" x14ac:dyDescent="0.2">
      <c r="A6" s="337" t="s">
        <v>213</v>
      </c>
      <c r="B6" s="270" t="s">
        <v>293</v>
      </c>
      <c r="C6" s="270" t="s">
        <v>19</v>
      </c>
      <c r="D6" s="271" t="s">
        <v>294</v>
      </c>
    </row>
    <row r="7" spans="1:7" x14ac:dyDescent="0.2">
      <c r="A7" s="337"/>
      <c r="B7" s="270" t="s">
        <v>295</v>
      </c>
      <c r="C7" s="270" t="s">
        <v>296</v>
      </c>
      <c r="D7" s="272"/>
    </row>
    <row r="8" spans="1:7" s="248" customFormat="1" x14ac:dyDescent="0.2">
      <c r="A8" s="273"/>
      <c r="B8" s="274"/>
      <c r="C8" s="274"/>
      <c r="D8" s="275"/>
      <c r="E8" s="276"/>
    </row>
    <row r="9" spans="1:7" x14ac:dyDescent="0.2">
      <c r="A9" s="277" t="s">
        <v>108</v>
      </c>
      <c r="B9" s="278">
        <v>209990</v>
      </c>
      <c r="C9" s="278">
        <f>+B9*G9</f>
        <v>272987</v>
      </c>
      <c r="D9" s="278">
        <f t="shared" ref="D9:D33" si="0">+(C9/$C$34)*100</f>
        <v>3.8841294607111188</v>
      </c>
      <c r="F9" s="279"/>
      <c r="G9" s="239">
        <v>1.3</v>
      </c>
    </row>
    <row r="10" spans="1:7" x14ac:dyDescent="0.2">
      <c r="A10" s="277" t="s">
        <v>109</v>
      </c>
      <c r="B10" s="278">
        <v>380505</v>
      </c>
      <c r="C10" s="278">
        <f t="shared" ref="C10:C33" si="1">+B10*G10</f>
        <v>418555.50000000006</v>
      </c>
      <c r="D10" s="278">
        <f t="shared" si="0"/>
        <v>5.9553156322193832</v>
      </c>
      <c r="F10" s="279"/>
      <c r="G10" s="239">
        <v>1.1000000000000001</v>
      </c>
    </row>
    <row r="11" spans="1:7" x14ac:dyDescent="0.2">
      <c r="A11" s="277" t="s">
        <v>110</v>
      </c>
      <c r="B11" s="278">
        <v>218519</v>
      </c>
      <c r="C11" s="278">
        <f t="shared" si="1"/>
        <v>240370.90000000002</v>
      </c>
      <c r="D11" s="278">
        <f t="shared" si="0"/>
        <v>3.42005917566641</v>
      </c>
      <c r="F11" s="279"/>
      <c r="G11" s="239">
        <v>1.1000000000000001</v>
      </c>
    </row>
    <row r="12" spans="1:7" x14ac:dyDescent="0.2">
      <c r="A12" s="277" t="s">
        <v>111</v>
      </c>
      <c r="B12" s="278">
        <v>107911</v>
      </c>
      <c r="C12" s="278">
        <f t="shared" si="1"/>
        <v>118702.1</v>
      </c>
      <c r="D12" s="278">
        <f t="shared" si="0"/>
        <v>1.6889241013611538</v>
      </c>
      <c r="F12" s="279"/>
      <c r="G12" s="239">
        <v>1.1000000000000001</v>
      </c>
    </row>
    <row r="13" spans="1:7" x14ac:dyDescent="0.2">
      <c r="A13" s="277" t="s">
        <v>112</v>
      </c>
      <c r="B13" s="278">
        <v>257105</v>
      </c>
      <c r="C13" s="278">
        <f t="shared" si="1"/>
        <v>282815.5</v>
      </c>
      <c r="D13" s="278">
        <f t="shared" si="0"/>
        <v>4.0239718942504412</v>
      </c>
      <c r="F13" s="279"/>
      <c r="G13" s="239">
        <v>1.1000000000000001</v>
      </c>
    </row>
    <row r="14" spans="1:7" x14ac:dyDescent="0.2">
      <c r="A14" s="277" t="s">
        <v>113</v>
      </c>
      <c r="B14" s="278">
        <v>933832</v>
      </c>
      <c r="C14" s="278">
        <f t="shared" si="1"/>
        <v>1027215.2000000001</v>
      </c>
      <c r="D14" s="278">
        <f t="shared" si="0"/>
        <v>14.615482864789401</v>
      </c>
      <c r="F14" s="279"/>
      <c r="G14" s="239">
        <v>1.1000000000000001</v>
      </c>
    </row>
    <row r="15" spans="1:7" x14ac:dyDescent="0.2">
      <c r="A15" s="277" t="s">
        <v>297</v>
      </c>
      <c r="B15" s="278">
        <v>0</v>
      </c>
      <c r="C15" s="278">
        <f t="shared" si="1"/>
        <v>0</v>
      </c>
      <c r="D15" s="278">
        <f t="shared" si="0"/>
        <v>0</v>
      </c>
      <c r="F15" s="279"/>
      <c r="G15" s="239">
        <v>0.5</v>
      </c>
    </row>
    <row r="16" spans="1:7" x14ac:dyDescent="0.2">
      <c r="A16" s="241" t="s">
        <v>114</v>
      </c>
      <c r="B16" s="278">
        <v>526719</v>
      </c>
      <c r="C16" s="278">
        <f t="shared" si="1"/>
        <v>579390.9</v>
      </c>
      <c r="D16" s="278">
        <f t="shared" si="0"/>
        <v>8.2437231954559369</v>
      </c>
      <c r="F16" s="279"/>
      <c r="G16" s="239">
        <v>1.1000000000000001</v>
      </c>
    </row>
    <row r="17" spans="1:7" x14ac:dyDescent="0.2">
      <c r="A17" s="241" t="s">
        <v>115</v>
      </c>
      <c r="B17" s="278">
        <v>310775</v>
      </c>
      <c r="C17" s="278">
        <f t="shared" si="1"/>
        <v>341852.5</v>
      </c>
      <c r="D17" s="278">
        <f t="shared" si="0"/>
        <v>4.8639655605129457</v>
      </c>
      <c r="F17" s="279"/>
      <c r="G17" s="239">
        <v>1.1000000000000001</v>
      </c>
    </row>
    <row r="18" spans="1:7" x14ac:dyDescent="0.2">
      <c r="A18" s="241" t="s">
        <v>116</v>
      </c>
      <c r="B18" s="278">
        <v>438288</v>
      </c>
      <c r="C18" s="278">
        <f t="shared" si="1"/>
        <v>525945.59999999998</v>
      </c>
      <c r="D18" s="278">
        <f t="shared" si="0"/>
        <v>7.483289679330464</v>
      </c>
      <c r="F18" s="279"/>
      <c r="G18" s="239">
        <v>1.2</v>
      </c>
    </row>
    <row r="19" spans="1:7" x14ac:dyDescent="0.2">
      <c r="A19" s="241" t="s">
        <v>117</v>
      </c>
      <c r="B19" s="278">
        <v>75945</v>
      </c>
      <c r="C19" s="278">
        <f t="shared" si="1"/>
        <v>37972.5</v>
      </c>
      <c r="D19" s="278">
        <f t="shared" si="0"/>
        <v>0.54028252607945781</v>
      </c>
      <c r="F19" s="279"/>
      <c r="G19" s="239">
        <v>0.5</v>
      </c>
    </row>
    <row r="20" spans="1:7" x14ac:dyDescent="0.2">
      <c r="A20" s="241" t="s">
        <v>118</v>
      </c>
      <c r="B20" s="278">
        <v>400211</v>
      </c>
      <c r="C20" s="278">
        <f t="shared" si="1"/>
        <v>480253.19999999995</v>
      </c>
      <c r="D20" s="278">
        <f t="shared" si="0"/>
        <v>6.8331664244846406</v>
      </c>
      <c r="F20" s="279"/>
      <c r="G20" s="239">
        <v>1.2</v>
      </c>
    </row>
    <row r="21" spans="1:7" x14ac:dyDescent="0.2">
      <c r="A21" s="241" t="s">
        <v>119</v>
      </c>
      <c r="B21" s="278">
        <v>398128</v>
      </c>
      <c r="C21" s="278">
        <f t="shared" si="1"/>
        <v>382202.88</v>
      </c>
      <c r="D21" s="278">
        <f t="shared" si="0"/>
        <v>5.4380811766737471</v>
      </c>
      <c r="F21" s="279"/>
      <c r="G21" s="239">
        <v>0.96</v>
      </c>
    </row>
    <row r="22" spans="1:7" x14ac:dyDescent="0.2">
      <c r="A22" s="241" t="s">
        <v>120</v>
      </c>
      <c r="B22" s="278">
        <v>227634</v>
      </c>
      <c r="C22" s="278">
        <f t="shared" si="1"/>
        <v>113817</v>
      </c>
      <c r="D22" s="278">
        <f t="shared" si="0"/>
        <v>1.6194176383115582</v>
      </c>
      <c r="F22" s="279"/>
      <c r="G22" s="239">
        <v>0.5</v>
      </c>
    </row>
    <row r="23" spans="1:7" x14ac:dyDescent="0.2">
      <c r="A23" s="241" t="s">
        <v>121</v>
      </c>
      <c r="B23" s="278">
        <v>169388</v>
      </c>
      <c r="C23" s="278">
        <f t="shared" si="1"/>
        <v>84694</v>
      </c>
      <c r="D23" s="278">
        <f t="shared" si="0"/>
        <v>1.2050480812107076</v>
      </c>
      <c r="F23" s="279"/>
      <c r="G23" s="239">
        <v>0.5</v>
      </c>
    </row>
    <row r="24" spans="1:7" x14ac:dyDescent="0.2">
      <c r="A24" s="241" t="s">
        <v>122</v>
      </c>
      <c r="B24" s="278">
        <v>308341</v>
      </c>
      <c r="C24" s="278">
        <f t="shared" si="1"/>
        <v>400843.3</v>
      </c>
      <c r="D24" s="278">
        <f t="shared" si="0"/>
        <v>5.7033018812568548</v>
      </c>
      <c r="F24" s="279"/>
      <c r="G24" s="239">
        <v>1.3</v>
      </c>
    </row>
    <row r="25" spans="1:7" x14ac:dyDescent="0.2">
      <c r="A25" s="241" t="s">
        <v>123</v>
      </c>
      <c r="B25" s="278">
        <v>29246</v>
      </c>
      <c r="C25" s="278">
        <f t="shared" si="1"/>
        <v>38019.800000000003</v>
      </c>
      <c r="D25" s="278">
        <f t="shared" si="0"/>
        <v>0.54095552268182945</v>
      </c>
      <c r="F25" s="279"/>
      <c r="G25" s="239">
        <v>1.3</v>
      </c>
    </row>
    <row r="26" spans="1:7" x14ac:dyDescent="0.2">
      <c r="A26" s="241" t="s">
        <v>35</v>
      </c>
      <c r="B26" s="278">
        <v>24837</v>
      </c>
      <c r="C26" s="278">
        <f t="shared" si="1"/>
        <v>12418.5</v>
      </c>
      <c r="D26" s="278">
        <f t="shared" si="0"/>
        <v>0.17669362170301525</v>
      </c>
      <c r="F26" s="279"/>
      <c r="G26" s="239">
        <v>0.5</v>
      </c>
    </row>
    <row r="27" spans="1:7" x14ac:dyDescent="0.2">
      <c r="A27" s="241" t="s">
        <v>124</v>
      </c>
      <c r="B27" s="278">
        <v>106856</v>
      </c>
      <c r="C27" s="278">
        <f t="shared" si="1"/>
        <v>128227.2</v>
      </c>
      <c r="D27" s="278">
        <f t="shared" si="0"/>
        <v>1.8244496814298727</v>
      </c>
      <c r="F27" s="279"/>
      <c r="G27" s="239">
        <v>1.2</v>
      </c>
    </row>
    <row r="28" spans="1:7" x14ac:dyDescent="0.2">
      <c r="A28" s="241" t="s">
        <v>125</v>
      </c>
      <c r="B28" s="278">
        <v>432474</v>
      </c>
      <c r="C28" s="278">
        <f t="shared" si="1"/>
        <v>345979.2</v>
      </c>
      <c r="D28" s="278">
        <f t="shared" si="0"/>
        <v>4.9226813127118296</v>
      </c>
      <c r="F28" s="279"/>
      <c r="G28" s="239">
        <v>0.8</v>
      </c>
    </row>
    <row r="29" spans="1:7" x14ac:dyDescent="0.2">
      <c r="A29" s="241" t="s">
        <v>126</v>
      </c>
      <c r="B29" s="278">
        <v>638550</v>
      </c>
      <c r="C29" s="278">
        <f t="shared" si="1"/>
        <v>702405</v>
      </c>
      <c r="D29" s="278">
        <f t="shared" si="0"/>
        <v>9.993999545219344</v>
      </c>
      <c r="F29" s="279"/>
      <c r="G29" s="239">
        <v>1.1000000000000001</v>
      </c>
    </row>
    <row r="30" spans="1:7" x14ac:dyDescent="0.2">
      <c r="A30" s="241" t="s">
        <v>127</v>
      </c>
      <c r="B30" s="278">
        <v>256053</v>
      </c>
      <c r="C30" s="278">
        <f t="shared" si="1"/>
        <v>332868.90000000002</v>
      </c>
      <c r="D30" s="278">
        <f t="shared" si="0"/>
        <v>4.7361445821394543</v>
      </c>
      <c r="F30" s="279"/>
      <c r="G30" s="239">
        <v>1.3</v>
      </c>
    </row>
    <row r="31" spans="1:7" x14ac:dyDescent="0.2">
      <c r="A31" s="241" t="s">
        <v>128</v>
      </c>
      <c r="B31" s="278">
        <v>25140</v>
      </c>
      <c r="C31" s="278">
        <f t="shared" si="1"/>
        <v>12570</v>
      </c>
      <c r="D31" s="278">
        <f t="shared" si="0"/>
        <v>0.17884920278672156</v>
      </c>
      <c r="F31" s="279"/>
      <c r="G31" s="239">
        <v>0.5</v>
      </c>
    </row>
    <row r="32" spans="1:7" x14ac:dyDescent="0.2">
      <c r="A32" s="241" t="s">
        <v>129</v>
      </c>
      <c r="B32" s="278">
        <v>18610</v>
      </c>
      <c r="C32" s="278">
        <f t="shared" si="1"/>
        <v>9305</v>
      </c>
      <c r="D32" s="278">
        <f t="shared" si="0"/>
        <v>0.13239394048770439</v>
      </c>
      <c r="F32" s="279"/>
      <c r="G32" s="239">
        <v>0.5</v>
      </c>
    </row>
    <row r="33" spans="1:11" x14ac:dyDescent="0.2">
      <c r="A33" s="241" t="s">
        <v>130</v>
      </c>
      <c r="B33" s="278">
        <v>106812</v>
      </c>
      <c r="C33" s="278">
        <f t="shared" si="1"/>
        <v>138855.6</v>
      </c>
      <c r="D33" s="278">
        <f t="shared" si="0"/>
        <v>1.9756732985260059</v>
      </c>
      <c r="F33" s="279"/>
      <c r="G33" s="239">
        <v>1.3</v>
      </c>
    </row>
    <row r="34" spans="1:11" ht="18" customHeight="1" x14ac:dyDescent="0.2">
      <c r="A34" s="280" t="s">
        <v>14</v>
      </c>
      <c r="B34" s="281">
        <f>SUM(B9:B33)</f>
        <v>6601869</v>
      </c>
      <c r="C34" s="282">
        <f>SUM(C9:C33)</f>
        <v>7028267.2800000003</v>
      </c>
      <c r="D34" s="283">
        <f>SUM(D9:D33)</f>
        <v>99.999999999999972</v>
      </c>
    </row>
    <row r="35" spans="1:11" ht="18" customHeight="1" x14ac:dyDescent="0.2">
      <c r="A35" s="284"/>
      <c r="B35" s="285"/>
      <c r="C35" s="286"/>
      <c r="D35" s="287"/>
    </row>
    <row r="36" spans="1:11" x14ac:dyDescent="0.2">
      <c r="A36" s="254" t="s">
        <v>298</v>
      </c>
      <c r="C36" s="261"/>
      <c r="D36" s="253"/>
      <c r="E36" s="259"/>
      <c r="F36" s="288"/>
      <c r="G36" s="244"/>
    </row>
    <row r="37" spans="1:11" x14ac:dyDescent="0.2">
      <c r="A37" s="255" t="s">
        <v>229</v>
      </c>
      <c r="C37" s="255"/>
      <c r="D37" s="106"/>
      <c r="E37" s="259"/>
      <c r="F37" s="288"/>
      <c r="G37" s="244"/>
      <c r="H37" s="244"/>
    </row>
    <row r="38" spans="1:11" ht="9.75" customHeight="1" x14ac:dyDescent="0.2">
      <c r="F38" s="289"/>
      <c r="H38" s="244"/>
    </row>
    <row r="39" spans="1:11" x14ac:dyDescent="0.2">
      <c r="A39" s="254" t="s">
        <v>299</v>
      </c>
      <c r="B39" s="254"/>
      <c r="C39" s="254"/>
      <c r="F39" s="289"/>
      <c r="K39" s="290"/>
    </row>
    <row r="40" spans="1:11" x14ac:dyDescent="0.2">
      <c r="A40" s="254" t="s">
        <v>300</v>
      </c>
      <c r="B40" s="254"/>
      <c r="C40" s="254"/>
      <c r="F40" s="289"/>
    </row>
    <row r="41" spans="1:11" x14ac:dyDescent="0.2">
      <c r="A41" s="254" t="s">
        <v>302</v>
      </c>
      <c r="B41" s="254"/>
      <c r="C41" s="254"/>
      <c r="F41" s="289"/>
    </row>
    <row r="42" spans="1:11" x14ac:dyDescent="0.2">
      <c r="F42" s="289"/>
    </row>
    <row r="43" spans="1:11" x14ac:dyDescent="0.2">
      <c r="F43" s="289"/>
    </row>
    <row r="44" spans="1:11" x14ac:dyDescent="0.2">
      <c r="F44" s="289"/>
    </row>
    <row r="45" spans="1:11" x14ac:dyDescent="0.2">
      <c r="F45" s="289"/>
    </row>
    <row r="46" spans="1:11" x14ac:dyDescent="0.2">
      <c r="F46" s="289"/>
    </row>
    <row r="47" spans="1:11" x14ac:dyDescent="0.2">
      <c r="F47" s="289"/>
    </row>
    <row r="48" spans="1:11" x14ac:dyDescent="0.2">
      <c r="F48" s="289"/>
    </row>
    <row r="49" spans="6:6" x14ac:dyDescent="0.2">
      <c r="F49" s="289"/>
    </row>
    <row r="50" spans="6:6" x14ac:dyDescent="0.2">
      <c r="F50" s="289"/>
    </row>
    <row r="51" spans="6:6" x14ac:dyDescent="0.2">
      <c r="F51" s="289"/>
    </row>
    <row r="52" spans="6:6" x14ac:dyDescent="0.2">
      <c r="F52" s="289"/>
    </row>
    <row r="53" spans="6:6" x14ac:dyDescent="0.2">
      <c r="F53" s="289"/>
    </row>
    <row r="54" spans="6:6" x14ac:dyDescent="0.2">
      <c r="F54" s="289"/>
    </row>
    <row r="55" spans="6:6" x14ac:dyDescent="0.2">
      <c r="F55" s="289"/>
    </row>
    <row r="56" spans="6:6" x14ac:dyDescent="0.2">
      <c r="F56" s="289"/>
    </row>
    <row r="57" spans="6:6" x14ac:dyDescent="0.2">
      <c r="F57" s="289"/>
    </row>
    <row r="58" spans="6:6" x14ac:dyDescent="0.2">
      <c r="F58" s="289"/>
    </row>
    <row r="59" spans="6:6" x14ac:dyDescent="0.2">
      <c r="F59" s="289"/>
    </row>
    <row r="60" spans="6:6" x14ac:dyDescent="0.2">
      <c r="F60" s="289"/>
    </row>
    <row r="61" spans="6:6" x14ac:dyDescent="0.2">
      <c r="F61" s="289"/>
    </row>
    <row r="62" spans="6:6" x14ac:dyDescent="0.2">
      <c r="F62" s="289"/>
    </row>
    <row r="63" spans="6:6" x14ac:dyDescent="0.2">
      <c r="F63" s="289"/>
    </row>
    <row r="64" spans="6:6" x14ac:dyDescent="0.2">
      <c r="F64" s="289"/>
    </row>
    <row r="65" spans="6:6" x14ac:dyDescent="0.2">
      <c r="F65" s="289"/>
    </row>
    <row r="66" spans="6:6" x14ac:dyDescent="0.2">
      <c r="F66" s="289"/>
    </row>
    <row r="67" spans="6:6" x14ac:dyDescent="0.2">
      <c r="F67" s="289"/>
    </row>
    <row r="68" spans="6:6" x14ac:dyDescent="0.2">
      <c r="F68" s="289"/>
    </row>
    <row r="69" spans="6:6" x14ac:dyDescent="0.2">
      <c r="F69" s="289"/>
    </row>
    <row r="70" spans="6:6" x14ac:dyDescent="0.2">
      <c r="F70" s="289"/>
    </row>
    <row r="71" spans="6:6" x14ac:dyDescent="0.2">
      <c r="F71" s="289"/>
    </row>
    <row r="72" spans="6:6" x14ac:dyDescent="0.2">
      <c r="F72" s="289"/>
    </row>
    <row r="73" spans="6:6" x14ac:dyDescent="0.2">
      <c r="F73" s="289"/>
    </row>
    <row r="74" spans="6:6" x14ac:dyDescent="0.2">
      <c r="F74" s="289"/>
    </row>
    <row r="75" spans="6:6" x14ac:dyDescent="0.2">
      <c r="F75" s="289"/>
    </row>
    <row r="76" spans="6:6" x14ac:dyDescent="0.2">
      <c r="F76" s="289"/>
    </row>
    <row r="77" spans="6:6" x14ac:dyDescent="0.2">
      <c r="F77" s="289"/>
    </row>
    <row r="78" spans="6:6" x14ac:dyDescent="0.2">
      <c r="F78" s="289"/>
    </row>
    <row r="79" spans="6:6" x14ac:dyDescent="0.2">
      <c r="F79" s="289"/>
    </row>
    <row r="80" spans="6:6" x14ac:dyDescent="0.2">
      <c r="F80" s="289"/>
    </row>
    <row r="81" spans="6:6" x14ac:dyDescent="0.2">
      <c r="F81" s="289"/>
    </row>
    <row r="82" spans="6:6" x14ac:dyDescent="0.2">
      <c r="F82" s="289"/>
    </row>
    <row r="83" spans="6:6" x14ac:dyDescent="0.2">
      <c r="F83" s="289"/>
    </row>
    <row r="84" spans="6:6" x14ac:dyDescent="0.2">
      <c r="F84" s="289"/>
    </row>
    <row r="85" spans="6:6" x14ac:dyDescent="0.2">
      <c r="F85" s="289"/>
    </row>
    <row r="86" spans="6:6" x14ac:dyDescent="0.2">
      <c r="F86" s="289"/>
    </row>
    <row r="87" spans="6:6" x14ac:dyDescent="0.2">
      <c r="F87" s="289"/>
    </row>
    <row r="88" spans="6:6" x14ac:dyDescent="0.2">
      <c r="F88" s="289"/>
    </row>
    <row r="89" spans="6:6" x14ac:dyDescent="0.2">
      <c r="F89" s="289"/>
    </row>
    <row r="90" spans="6:6" x14ac:dyDescent="0.2">
      <c r="F90" s="289"/>
    </row>
    <row r="91" spans="6:6" x14ac:dyDescent="0.2">
      <c r="F91" s="289"/>
    </row>
    <row r="92" spans="6:6" x14ac:dyDescent="0.2">
      <c r="F92" s="289"/>
    </row>
    <row r="93" spans="6:6" x14ac:dyDescent="0.2">
      <c r="F93" s="289"/>
    </row>
    <row r="94" spans="6:6" x14ac:dyDescent="0.2">
      <c r="F94" s="289"/>
    </row>
    <row r="95" spans="6:6" x14ac:dyDescent="0.2">
      <c r="F95" s="289"/>
    </row>
  </sheetData>
  <mergeCells count="1">
    <mergeCell ref="A6:A7"/>
  </mergeCells>
  <printOptions horizontalCentered="1"/>
  <pageMargins left="0.70866141732283472" right="0.78740157480314965" top="0.59055118110236227" bottom="0.78740157480314965" header="0.39370078740157483" footer="0.39370078740157483"/>
  <pageSetup paperSize="9" orientation="portrait" r:id="rId1"/>
  <headerFooter alignWithMargins="0">
    <oddFooter>&amp;R&amp;8 41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6AF5-07E5-4512-AF77-AA2A56114179}">
  <sheetPr>
    <tabColor rgb="FFFF0000"/>
  </sheetPr>
  <dimension ref="A1:J117"/>
  <sheetViews>
    <sheetView topLeftCell="A8" zoomScale="118" zoomScaleNormal="118" zoomScaleSheetLayoutView="75" workbookViewId="0">
      <selection activeCell="F22" sqref="F22"/>
    </sheetView>
  </sheetViews>
  <sheetFormatPr baseColWidth="10" defaultRowHeight="12" customHeight="1" x14ac:dyDescent="0.2"/>
  <cols>
    <col min="1" max="1" width="27.85546875" style="236" customWidth="1"/>
    <col min="2" max="2" width="20.28515625" style="236" customWidth="1"/>
    <col min="3" max="3" width="15.7109375" style="260" customWidth="1"/>
    <col min="4" max="4" width="25.42578125" style="291" customWidth="1"/>
    <col min="5" max="5" width="13.42578125" style="239" bestFit="1" customWidth="1"/>
    <col min="6" max="10" width="11.42578125" style="244"/>
    <col min="11" max="16384" width="11.42578125" style="239"/>
  </cols>
  <sheetData>
    <row r="1" spans="1:8" ht="19.5" customHeight="1" x14ac:dyDescent="0.2">
      <c r="A1" s="237" t="s">
        <v>227</v>
      </c>
      <c r="B1" s="237"/>
      <c r="C1" s="237"/>
      <c r="D1" s="309"/>
    </row>
    <row r="2" spans="1:8" ht="12" customHeight="1" x14ac:dyDescent="0.2">
      <c r="A2" s="240"/>
      <c r="B2" s="240"/>
      <c r="C2" s="241"/>
      <c r="D2" s="302"/>
    </row>
    <row r="3" spans="1:8" ht="12.75" x14ac:dyDescent="0.2">
      <c r="A3" s="339" t="s">
        <v>408</v>
      </c>
      <c r="B3" s="339"/>
      <c r="C3" s="339"/>
      <c r="D3" s="339"/>
    </row>
    <row r="4" spans="1:8" ht="12.75" x14ac:dyDescent="0.2">
      <c r="A4" s="308" t="s">
        <v>409</v>
      </c>
      <c r="B4" s="308"/>
      <c r="C4" s="308"/>
      <c r="D4" s="307"/>
    </row>
    <row r="5" spans="1:8" ht="12" customHeight="1" x14ac:dyDescent="0.2">
      <c r="A5" s="340" t="s">
        <v>406</v>
      </c>
      <c r="B5" s="306"/>
      <c r="C5" s="270" t="s">
        <v>405</v>
      </c>
      <c r="D5" s="341" t="s">
        <v>280</v>
      </c>
    </row>
    <row r="6" spans="1:8" ht="12" customHeight="1" x14ac:dyDescent="0.2">
      <c r="A6" s="340"/>
      <c r="B6" s="306"/>
      <c r="C6" s="270" t="s">
        <v>404</v>
      </c>
      <c r="D6" s="341"/>
    </row>
    <row r="7" spans="1:8" ht="9" customHeight="1" x14ac:dyDescent="0.2">
      <c r="A7" s="301"/>
      <c r="B7" s="301"/>
      <c r="C7" s="300"/>
      <c r="D7" s="299"/>
    </row>
    <row r="8" spans="1:8" ht="11.25" customHeight="1" x14ac:dyDescent="0.2">
      <c r="A8" s="241" t="s">
        <v>403</v>
      </c>
      <c r="B8" s="305" t="s">
        <v>402</v>
      </c>
      <c r="C8" s="300" t="s">
        <v>304</v>
      </c>
      <c r="D8" s="302">
        <v>136.23214285714286</v>
      </c>
    </row>
    <row r="9" spans="1:8" ht="11.25" customHeight="1" x14ac:dyDescent="0.2">
      <c r="A9" s="241" t="s">
        <v>401</v>
      </c>
      <c r="B9" s="241" t="s">
        <v>400</v>
      </c>
      <c r="C9" s="300" t="s">
        <v>304</v>
      </c>
      <c r="D9" s="302">
        <v>5575</v>
      </c>
    </row>
    <row r="10" spans="1:8" ht="11.25" customHeight="1" x14ac:dyDescent="0.2">
      <c r="A10" s="241" t="s">
        <v>398</v>
      </c>
      <c r="B10" s="241" t="s">
        <v>414</v>
      </c>
      <c r="C10" s="300" t="s">
        <v>304</v>
      </c>
      <c r="D10" s="302">
        <v>7750</v>
      </c>
    </row>
    <row r="11" spans="1:8" ht="11.25" customHeight="1" x14ac:dyDescent="0.2">
      <c r="A11" s="241" t="s">
        <v>397</v>
      </c>
      <c r="B11" s="241" t="s">
        <v>415</v>
      </c>
      <c r="C11" s="300" t="s">
        <v>304</v>
      </c>
      <c r="D11" s="302">
        <v>7826.3432835820895</v>
      </c>
    </row>
    <row r="12" spans="1:8" ht="11.25" customHeight="1" x14ac:dyDescent="0.2">
      <c r="A12" s="241" t="s">
        <v>384</v>
      </c>
      <c r="B12" s="241" t="s">
        <v>399</v>
      </c>
      <c r="C12" s="300" t="s">
        <v>304</v>
      </c>
      <c r="D12" s="302">
        <v>335293.29999999993</v>
      </c>
    </row>
    <row r="13" spans="1:8" ht="11.25" customHeight="1" x14ac:dyDescent="0.2">
      <c r="A13" s="241" t="s">
        <v>396</v>
      </c>
      <c r="B13" s="241" t="s">
        <v>395</v>
      </c>
      <c r="C13" s="300" t="s">
        <v>304</v>
      </c>
      <c r="D13" s="302">
        <v>2842.4000000000005</v>
      </c>
    </row>
    <row r="14" spans="1:8" ht="11.25" customHeight="1" x14ac:dyDescent="0.2">
      <c r="A14" s="241" t="s">
        <v>394</v>
      </c>
      <c r="B14" s="241" t="s">
        <v>413</v>
      </c>
      <c r="C14" s="300" t="s">
        <v>304</v>
      </c>
      <c r="D14" s="302">
        <v>3315.7735849056608</v>
      </c>
    </row>
    <row r="15" spans="1:8" ht="11.25" customHeight="1" x14ac:dyDescent="0.2">
      <c r="A15" s="241" t="s">
        <v>393</v>
      </c>
      <c r="B15" s="241" t="s">
        <v>392</v>
      </c>
      <c r="C15" s="300" t="s">
        <v>304</v>
      </c>
      <c r="D15" s="302">
        <v>802399.39285714284</v>
      </c>
    </row>
    <row r="16" spans="1:8" ht="11.25" customHeight="1" x14ac:dyDescent="0.2">
      <c r="A16" s="241" t="s">
        <v>391</v>
      </c>
      <c r="B16" s="241" t="s">
        <v>416</v>
      </c>
      <c r="C16" s="300" t="s">
        <v>304</v>
      </c>
      <c r="D16" s="302">
        <v>14920.647619047619</v>
      </c>
      <c r="G16" s="311"/>
      <c r="H16" s="311"/>
    </row>
    <row r="17" spans="1:8" ht="11.25" customHeight="1" x14ac:dyDescent="0.2">
      <c r="A17" s="241" t="s">
        <v>389</v>
      </c>
      <c r="B17" s="241" t="s">
        <v>388</v>
      </c>
      <c r="C17" s="300" t="s">
        <v>304</v>
      </c>
      <c r="D17" s="302">
        <v>4430.0357142857138</v>
      </c>
      <c r="G17" s="311"/>
      <c r="H17" s="311"/>
    </row>
    <row r="18" spans="1:8" ht="11.25" customHeight="1" x14ac:dyDescent="0.2">
      <c r="A18" s="241" t="s">
        <v>386</v>
      </c>
      <c r="B18" s="241" t="s">
        <v>385</v>
      </c>
      <c r="C18" s="300" t="s">
        <v>304</v>
      </c>
      <c r="D18" s="302">
        <v>2634.6428571428569</v>
      </c>
      <c r="G18" s="311" t="s">
        <v>387</v>
      </c>
      <c r="H18" s="311"/>
    </row>
    <row r="19" spans="1:8" ht="12" customHeight="1" x14ac:dyDescent="0.2">
      <c r="A19" s="241" t="s">
        <v>383</v>
      </c>
      <c r="B19" s="241" t="s">
        <v>382</v>
      </c>
      <c r="C19" s="300" t="s">
        <v>333</v>
      </c>
      <c r="D19" s="247">
        <v>135400</v>
      </c>
      <c r="G19" s="312" t="s">
        <v>321</v>
      </c>
      <c r="H19" s="313">
        <v>24988969.037879258</v>
      </c>
    </row>
    <row r="20" spans="1:8" ht="12" customHeight="1" x14ac:dyDescent="0.2">
      <c r="A20" s="241" t="s">
        <v>380</v>
      </c>
      <c r="B20" s="241" t="s">
        <v>379</v>
      </c>
      <c r="C20" s="300" t="s">
        <v>333</v>
      </c>
      <c r="D20" s="302">
        <v>220672.37857142859</v>
      </c>
      <c r="G20" s="312" t="s">
        <v>376</v>
      </c>
      <c r="H20" s="313">
        <v>7685885.4231785731</v>
      </c>
    </row>
    <row r="21" spans="1:8" ht="12" customHeight="1" x14ac:dyDescent="0.2">
      <c r="A21" s="241" t="s">
        <v>390</v>
      </c>
      <c r="B21" s="241" t="s">
        <v>412</v>
      </c>
      <c r="C21" s="300" t="s">
        <v>304</v>
      </c>
      <c r="D21" s="302">
        <v>627.14285714285688</v>
      </c>
      <c r="G21" s="314" t="s">
        <v>381</v>
      </c>
      <c r="H21" s="315">
        <v>802399.39285714284</v>
      </c>
    </row>
    <row r="22" spans="1:8" ht="12" customHeight="1" x14ac:dyDescent="0.2">
      <c r="A22" s="241" t="s">
        <v>378</v>
      </c>
      <c r="B22" s="241" t="s">
        <v>377</v>
      </c>
      <c r="C22" s="300" t="s">
        <v>333</v>
      </c>
      <c r="D22" s="302">
        <v>1162545.3792142859</v>
      </c>
      <c r="G22" s="312" t="s">
        <v>384</v>
      </c>
      <c r="H22" s="313">
        <v>335293.29999999993</v>
      </c>
    </row>
    <row r="23" spans="1:8" ht="12" customHeight="1" x14ac:dyDescent="0.2">
      <c r="A23" s="241" t="s">
        <v>376</v>
      </c>
      <c r="B23" s="241" t="s">
        <v>375</v>
      </c>
      <c r="C23" s="260" t="s">
        <v>304</v>
      </c>
      <c r="D23" s="302">
        <v>7685885.4231785731</v>
      </c>
      <c r="G23" s="312" t="s">
        <v>344</v>
      </c>
      <c r="H23" s="313">
        <v>121477.03571428571</v>
      </c>
    </row>
    <row r="24" spans="1:8" ht="11.25" customHeight="1" x14ac:dyDescent="0.2">
      <c r="A24" s="241" t="s">
        <v>368</v>
      </c>
      <c r="B24" s="241" t="s">
        <v>374</v>
      </c>
      <c r="C24" s="300" t="s">
        <v>304</v>
      </c>
      <c r="D24" s="302">
        <v>11641.535714285716</v>
      </c>
      <c r="G24" s="314"/>
      <c r="H24" s="313"/>
    </row>
    <row r="25" spans="1:8" ht="11.25" customHeight="1" x14ac:dyDescent="0.2">
      <c r="A25" s="241" t="s">
        <v>373</v>
      </c>
      <c r="B25" s="241" t="s">
        <v>372</v>
      </c>
      <c r="C25" s="260" t="s">
        <v>304</v>
      </c>
      <c r="D25" s="302">
        <v>10483.285714285714</v>
      </c>
      <c r="G25" s="311"/>
      <c r="H25" s="311"/>
    </row>
    <row r="26" spans="1:8" ht="11.25" customHeight="1" x14ac:dyDescent="0.2">
      <c r="A26" s="241" t="s">
        <v>367</v>
      </c>
      <c r="B26" s="241" t="s">
        <v>371</v>
      </c>
      <c r="C26" s="300" t="s">
        <v>304</v>
      </c>
      <c r="D26" s="302">
        <v>5675</v>
      </c>
      <c r="G26" s="311"/>
      <c r="H26" s="311"/>
    </row>
    <row r="27" spans="1:8" ht="11.25" customHeight="1" x14ac:dyDescent="0.2">
      <c r="A27" s="241" t="s">
        <v>370</v>
      </c>
      <c r="B27" s="241" t="s">
        <v>369</v>
      </c>
      <c r="C27" s="300" t="s">
        <v>323</v>
      </c>
      <c r="D27" s="302">
        <v>5123.7857142857138</v>
      </c>
      <c r="G27" s="313" t="s">
        <v>329</v>
      </c>
      <c r="H27" s="313">
        <v>27520.333333333332</v>
      </c>
    </row>
    <row r="28" spans="1:8" ht="11.25" customHeight="1" x14ac:dyDescent="0.2">
      <c r="A28" s="241" t="s">
        <v>366</v>
      </c>
      <c r="B28" s="241" t="s">
        <v>365</v>
      </c>
      <c r="C28" s="300" t="s">
        <v>304</v>
      </c>
      <c r="D28" s="302">
        <v>873.78531073446334</v>
      </c>
      <c r="G28" s="315" t="s">
        <v>342</v>
      </c>
      <c r="H28" s="315">
        <v>12657.17142857143</v>
      </c>
    </row>
    <row r="29" spans="1:8" ht="11.25" customHeight="1" x14ac:dyDescent="0.2">
      <c r="A29" s="241" t="s">
        <v>363</v>
      </c>
      <c r="B29" s="241" t="s">
        <v>362</v>
      </c>
      <c r="C29" s="300" t="s">
        <v>304</v>
      </c>
      <c r="D29" s="302">
        <v>3350</v>
      </c>
      <c r="G29" s="315" t="s">
        <v>364</v>
      </c>
      <c r="H29" s="315">
        <v>11901.071428571428</v>
      </c>
    </row>
    <row r="30" spans="1:8" ht="11.25" customHeight="1" x14ac:dyDescent="0.2">
      <c r="A30" s="241" t="s">
        <v>361</v>
      </c>
      <c r="B30" s="241" t="s">
        <v>360</v>
      </c>
      <c r="C30" s="300" t="s">
        <v>304</v>
      </c>
      <c r="D30" s="302">
        <v>3302.6785714285716</v>
      </c>
      <c r="G30" s="315" t="s">
        <v>368</v>
      </c>
      <c r="H30" s="315">
        <v>11641.535714285716</v>
      </c>
    </row>
    <row r="31" spans="1:8" ht="11.25" customHeight="1" x14ac:dyDescent="0.2">
      <c r="A31" s="241" t="s">
        <v>358</v>
      </c>
      <c r="B31" s="241" t="s">
        <v>357</v>
      </c>
      <c r="C31" s="300" t="s">
        <v>304</v>
      </c>
      <c r="D31" s="302">
        <v>11901.071428571428</v>
      </c>
      <c r="G31" s="313" t="s">
        <v>373</v>
      </c>
      <c r="H31" s="313">
        <v>10483.285714285714</v>
      </c>
    </row>
    <row r="32" spans="1:8" ht="11.25" customHeight="1" x14ac:dyDescent="0.2">
      <c r="A32" s="241" t="s">
        <v>356</v>
      </c>
      <c r="B32" s="241" t="s">
        <v>355</v>
      </c>
      <c r="C32" s="300" t="s">
        <v>304</v>
      </c>
      <c r="D32" s="302">
        <v>3458.7857142857147</v>
      </c>
      <c r="G32" s="313" t="s">
        <v>327</v>
      </c>
      <c r="H32" s="313">
        <v>5832.9285714285706</v>
      </c>
    </row>
    <row r="33" spans="1:10" ht="11.25" customHeight="1" x14ac:dyDescent="0.2">
      <c r="A33" s="241" t="s">
        <v>354</v>
      </c>
      <c r="B33" s="241" t="s">
        <v>353</v>
      </c>
      <c r="C33" s="300" t="s">
        <v>304</v>
      </c>
      <c r="D33" s="302">
        <v>5973.5714285714284</v>
      </c>
      <c r="G33" s="313" t="s">
        <v>367</v>
      </c>
      <c r="H33" s="313">
        <v>5675</v>
      </c>
    </row>
    <row r="34" spans="1:10" ht="11.25" customHeight="1" x14ac:dyDescent="0.2">
      <c r="A34" s="241" t="s">
        <v>352</v>
      </c>
      <c r="B34" s="241" t="s">
        <v>351</v>
      </c>
      <c r="C34" s="300" t="s">
        <v>304</v>
      </c>
      <c r="D34" s="302">
        <v>617.22413793103419</v>
      </c>
      <c r="G34" s="315" t="s">
        <v>359</v>
      </c>
      <c r="H34" s="315">
        <v>3872.2666666666664</v>
      </c>
    </row>
    <row r="35" spans="1:10" ht="11.25" customHeight="1" x14ac:dyDescent="0.2">
      <c r="A35" s="241" t="s">
        <v>350</v>
      </c>
      <c r="B35" s="241" t="s">
        <v>349</v>
      </c>
      <c r="C35" s="300" t="s">
        <v>313</v>
      </c>
      <c r="D35" s="302">
        <v>146761.14285714287</v>
      </c>
      <c r="G35" s="315" t="s">
        <v>332</v>
      </c>
      <c r="H35" s="315">
        <v>3677.1422857142852</v>
      </c>
    </row>
    <row r="36" spans="1:10" ht="11.25" customHeight="1" x14ac:dyDescent="0.2">
      <c r="A36" s="241" t="s">
        <v>348</v>
      </c>
      <c r="B36" s="241" t="s">
        <v>347</v>
      </c>
      <c r="C36" s="300" t="s">
        <v>304</v>
      </c>
      <c r="D36" s="302">
        <v>3063.7142857142853</v>
      </c>
      <c r="G36" s="311"/>
      <c r="H36" s="311"/>
    </row>
    <row r="37" spans="1:10" ht="12" customHeight="1" x14ac:dyDescent="0.2">
      <c r="A37" s="241" t="s">
        <v>346</v>
      </c>
      <c r="B37" s="241" t="s">
        <v>345</v>
      </c>
      <c r="C37" s="300" t="s">
        <v>304</v>
      </c>
      <c r="D37" s="302">
        <v>19982.053571428572</v>
      </c>
    </row>
    <row r="38" spans="1:10" ht="12" customHeight="1" x14ac:dyDescent="0.2">
      <c r="A38" s="241" t="s">
        <v>344</v>
      </c>
      <c r="B38" s="241" t="s">
        <v>343</v>
      </c>
      <c r="C38" s="300" t="s">
        <v>304</v>
      </c>
      <c r="D38" s="302">
        <v>121477.03571428571</v>
      </c>
      <c r="E38" s="289"/>
    </row>
    <row r="39" spans="1:10" ht="12" customHeight="1" x14ac:dyDescent="0.2">
      <c r="A39" s="241" t="s">
        <v>334</v>
      </c>
      <c r="B39" s="241" t="s">
        <v>417</v>
      </c>
      <c r="C39" s="300" t="s">
        <v>304</v>
      </c>
      <c r="D39" s="302">
        <v>1310.8214285714287</v>
      </c>
    </row>
    <row r="40" spans="1:10" ht="12" customHeight="1" x14ac:dyDescent="0.2">
      <c r="A40" s="241" t="s">
        <v>342</v>
      </c>
      <c r="B40" s="241" t="s">
        <v>341</v>
      </c>
      <c r="C40" s="300" t="s">
        <v>304</v>
      </c>
      <c r="D40" s="302">
        <v>12657.17142857143</v>
      </c>
    </row>
    <row r="41" spans="1:10" ht="12" customHeight="1" x14ac:dyDescent="0.2">
      <c r="A41" s="241" t="s">
        <v>340</v>
      </c>
      <c r="B41" s="241" t="s">
        <v>339</v>
      </c>
      <c r="C41" s="300" t="s">
        <v>304</v>
      </c>
      <c r="D41" s="302">
        <v>79216.03571428571</v>
      </c>
    </row>
    <row r="42" spans="1:10" s="289" customFormat="1" ht="12" customHeight="1" x14ac:dyDescent="0.2">
      <c r="A42" s="241" t="s">
        <v>338</v>
      </c>
      <c r="B42" s="241" t="s">
        <v>337</v>
      </c>
      <c r="C42" s="300" t="s">
        <v>323</v>
      </c>
      <c r="D42" s="302">
        <v>2389.4285714285716</v>
      </c>
      <c r="E42" s="304"/>
      <c r="F42" s="310"/>
      <c r="G42" s="310"/>
      <c r="H42" s="310"/>
      <c r="I42" s="310"/>
      <c r="J42" s="310"/>
    </row>
    <row r="43" spans="1:10" ht="12" customHeight="1" x14ac:dyDescent="0.2">
      <c r="A43" s="241" t="s">
        <v>336</v>
      </c>
      <c r="B43" s="241" t="s">
        <v>335</v>
      </c>
      <c r="C43" s="300" t="s">
        <v>304</v>
      </c>
      <c r="D43" s="302">
        <v>3970.8571428571427</v>
      </c>
    </row>
    <row r="44" spans="1:10" ht="12" customHeight="1" x14ac:dyDescent="0.2">
      <c r="A44" s="301" t="s">
        <v>312</v>
      </c>
      <c r="B44" s="301" t="s">
        <v>418</v>
      </c>
      <c r="C44" s="300" t="s">
        <v>304</v>
      </c>
      <c r="D44" s="299">
        <v>6408.3928571428569</v>
      </c>
    </row>
    <row r="45" spans="1:10" ht="12" customHeight="1" x14ac:dyDescent="0.2">
      <c r="A45" s="241" t="s">
        <v>332</v>
      </c>
      <c r="B45" s="241" t="s">
        <v>331</v>
      </c>
      <c r="C45" s="300" t="s">
        <v>304</v>
      </c>
      <c r="D45" s="302">
        <v>3677.1422857142852</v>
      </c>
    </row>
    <row r="46" spans="1:10" ht="12" customHeight="1" x14ac:dyDescent="0.2">
      <c r="A46" s="241" t="s">
        <v>330</v>
      </c>
      <c r="B46" s="241"/>
      <c r="C46" s="300" t="s">
        <v>304</v>
      </c>
      <c r="D46" s="302">
        <v>3872.2666666666664</v>
      </c>
    </row>
    <row r="47" spans="1:10" ht="12" customHeight="1" x14ac:dyDescent="0.2">
      <c r="A47" s="241" t="s">
        <v>329</v>
      </c>
      <c r="B47" s="241" t="s">
        <v>328</v>
      </c>
      <c r="C47" s="300" t="s">
        <v>304</v>
      </c>
      <c r="D47" s="302">
        <v>27520.333333333332</v>
      </c>
    </row>
    <row r="48" spans="1:10" ht="12" customHeight="1" x14ac:dyDescent="0.2">
      <c r="A48" s="241" t="s">
        <v>327</v>
      </c>
      <c r="B48" s="241" t="s">
        <v>326</v>
      </c>
      <c r="C48" s="300" t="s">
        <v>304</v>
      </c>
      <c r="D48" s="302">
        <v>5832.9285714285706</v>
      </c>
    </row>
    <row r="49" spans="1:4" ht="12" customHeight="1" x14ac:dyDescent="0.2">
      <c r="A49" s="303" t="s">
        <v>325</v>
      </c>
      <c r="B49" s="303" t="s">
        <v>324</v>
      </c>
      <c r="C49" s="300" t="s">
        <v>323</v>
      </c>
      <c r="D49" s="302">
        <v>25866.226428571426</v>
      </c>
    </row>
    <row r="50" spans="1:4" ht="12" customHeight="1" x14ac:dyDescent="0.2">
      <c r="A50" s="301" t="s">
        <v>311</v>
      </c>
      <c r="B50" s="301" t="s">
        <v>419</v>
      </c>
      <c r="C50" s="300" t="s">
        <v>304</v>
      </c>
      <c r="D50" s="299">
        <v>2430.6949999999997</v>
      </c>
    </row>
    <row r="51" spans="1:4" ht="12" customHeight="1" x14ac:dyDescent="0.2">
      <c r="A51" s="241" t="s">
        <v>205</v>
      </c>
      <c r="B51" s="241" t="s">
        <v>322</v>
      </c>
      <c r="C51" s="300" t="s">
        <v>304</v>
      </c>
      <c r="D51" s="302">
        <v>5336</v>
      </c>
    </row>
    <row r="52" spans="1:4" ht="12" customHeight="1" x14ac:dyDescent="0.2">
      <c r="A52" s="241" t="s">
        <v>321</v>
      </c>
      <c r="B52" s="241" t="s">
        <v>320</v>
      </c>
      <c r="C52" s="300" t="s">
        <v>304</v>
      </c>
      <c r="D52" s="302">
        <v>24988969.037879258</v>
      </c>
    </row>
    <row r="53" spans="1:4" ht="12" customHeight="1" x14ac:dyDescent="0.2">
      <c r="A53" s="241" t="s">
        <v>410</v>
      </c>
      <c r="B53" s="241" t="s">
        <v>411</v>
      </c>
      <c r="C53" s="300" t="s">
        <v>304</v>
      </c>
      <c r="D53" s="302">
        <v>1092.5</v>
      </c>
    </row>
    <row r="54" spans="1:4" ht="12" customHeight="1" x14ac:dyDescent="0.2">
      <c r="A54" s="241" t="s">
        <v>421</v>
      </c>
      <c r="B54" s="241" t="s">
        <v>420</v>
      </c>
      <c r="C54" s="300" t="s">
        <v>304</v>
      </c>
      <c r="D54" s="302">
        <v>23707.071428571428</v>
      </c>
    </row>
    <row r="55" spans="1:4" ht="12" customHeight="1" x14ac:dyDescent="0.2">
      <c r="A55" s="241" t="s">
        <v>319</v>
      </c>
      <c r="B55" s="241" t="s">
        <v>318</v>
      </c>
      <c r="C55" s="300" t="s">
        <v>304</v>
      </c>
      <c r="D55" s="302">
        <v>811210.42857142864</v>
      </c>
    </row>
    <row r="56" spans="1:4" ht="12" customHeight="1" x14ac:dyDescent="0.2">
      <c r="A56" s="241" t="s">
        <v>317</v>
      </c>
      <c r="B56" s="241" t="s">
        <v>316</v>
      </c>
      <c r="C56" s="300" t="s">
        <v>304</v>
      </c>
      <c r="D56" s="302">
        <v>1718.5714285714284</v>
      </c>
    </row>
    <row r="57" spans="1:4" ht="12" customHeight="1" x14ac:dyDescent="0.2">
      <c r="A57" s="241" t="s">
        <v>315</v>
      </c>
      <c r="B57" s="241" t="s">
        <v>314</v>
      </c>
      <c r="C57" s="300" t="s">
        <v>313</v>
      </c>
      <c r="D57" s="302">
        <v>296648.88051146379</v>
      </c>
    </row>
    <row r="58" spans="1:4" ht="12" customHeight="1" x14ac:dyDescent="0.2">
      <c r="A58" s="301" t="s">
        <v>310</v>
      </c>
      <c r="B58" s="301" t="s">
        <v>309</v>
      </c>
      <c r="C58" s="300" t="s">
        <v>304</v>
      </c>
      <c r="D58" s="299">
        <v>213901.41428571427</v>
      </c>
    </row>
    <row r="59" spans="1:4" ht="12" customHeight="1" x14ac:dyDescent="0.2">
      <c r="A59" s="301" t="s">
        <v>308</v>
      </c>
      <c r="B59" s="301" t="s">
        <v>307</v>
      </c>
      <c r="C59" s="300" t="s">
        <v>304</v>
      </c>
      <c r="D59" s="299">
        <v>3874.1071428571431</v>
      </c>
    </row>
    <row r="60" spans="1:4" ht="12" customHeight="1" x14ac:dyDescent="0.2">
      <c r="A60" s="298" t="s">
        <v>306</v>
      </c>
      <c r="B60" s="298" t="s">
        <v>305</v>
      </c>
      <c r="C60" s="297" t="s">
        <v>304</v>
      </c>
      <c r="D60" s="296">
        <v>275</v>
      </c>
    </row>
    <row r="61" spans="1:4" ht="12" customHeight="1" x14ac:dyDescent="0.2">
      <c r="A61" s="295" t="s">
        <v>260</v>
      </c>
      <c r="B61" s="301"/>
      <c r="C61" s="300"/>
      <c r="D61" s="299"/>
    </row>
    <row r="62" spans="1:4" ht="12" customHeight="1" x14ac:dyDescent="0.2">
      <c r="A62" s="254" t="s">
        <v>220</v>
      </c>
      <c r="B62" s="254"/>
      <c r="C62" s="300"/>
      <c r="D62" s="299"/>
    </row>
    <row r="63" spans="1:4" ht="12" customHeight="1" x14ac:dyDescent="0.2">
      <c r="A63" s="255" t="s">
        <v>303</v>
      </c>
      <c r="B63" s="255"/>
      <c r="C63" s="295"/>
      <c r="D63" s="293"/>
    </row>
    <row r="64" spans="1:4" ht="11.25" customHeight="1" x14ac:dyDescent="0.2">
      <c r="D64" s="294"/>
    </row>
    <row r="65" spans="1:5" ht="12" customHeight="1" x14ac:dyDescent="0.2">
      <c r="A65" s="338"/>
      <c r="B65" s="338"/>
      <c r="C65" s="338"/>
      <c r="D65" s="338"/>
    </row>
    <row r="66" spans="1:5" ht="12.75" x14ac:dyDescent="0.2">
      <c r="D66" s="294"/>
    </row>
    <row r="67" spans="1:5" ht="12.75" x14ac:dyDescent="0.2">
      <c r="D67" s="294"/>
    </row>
    <row r="68" spans="1:5" ht="12.75" x14ac:dyDescent="0.2">
      <c r="D68" s="294"/>
    </row>
    <row r="69" spans="1:5" ht="12.75" x14ac:dyDescent="0.2">
      <c r="D69" s="294"/>
    </row>
    <row r="70" spans="1:5" ht="12" customHeight="1" x14ac:dyDescent="0.2">
      <c r="D70" s="294"/>
    </row>
    <row r="71" spans="1:5" ht="12" customHeight="1" x14ac:dyDescent="0.2">
      <c r="D71" s="294"/>
    </row>
    <row r="72" spans="1:5" ht="12" customHeight="1" x14ac:dyDescent="0.2">
      <c r="D72" s="294"/>
    </row>
    <row r="73" spans="1:5" ht="12" customHeight="1" x14ac:dyDescent="0.2">
      <c r="D73" s="294"/>
    </row>
    <row r="77" spans="1:5" ht="12" customHeight="1" x14ac:dyDescent="0.2">
      <c r="E77" s="258"/>
    </row>
    <row r="81" spans="1:5" s="258" customFormat="1" ht="12.75" customHeight="1" x14ac:dyDescent="0.2">
      <c r="A81" s="236"/>
      <c r="B81" s="236"/>
      <c r="C81" s="260"/>
      <c r="D81" s="291"/>
      <c r="E81" s="239"/>
    </row>
    <row r="89" spans="1:5" ht="12" customHeight="1" x14ac:dyDescent="0.2">
      <c r="E89" s="251"/>
    </row>
    <row r="90" spans="1:5" ht="12" customHeight="1" x14ac:dyDescent="0.2">
      <c r="A90" s="338"/>
      <c r="B90" s="338"/>
      <c r="C90" s="338"/>
      <c r="D90" s="338"/>
    </row>
    <row r="91" spans="1:5" ht="12" customHeight="1" x14ac:dyDescent="0.2">
      <c r="E91" s="251"/>
    </row>
    <row r="115" spans="1:4" ht="12" customHeight="1" x14ac:dyDescent="0.2">
      <c r="A115" s="254" t="s">
        <v>220</v>
      </c>
      <c r="B115" s="254"/>
      <c r="C115" s="261"/>
      <c r="D115" s="293"/>
    </row>
    <row r="116" spans="1:4" ht="12" customHeight="1" x14ac:dyDescent="0.2">
      <c r="A116" s="255" t="s">
        <v>229</v>
      </c>
      <c r="B116" s="255"/>
      <c r="C116" s="255"/>
      <c r="D116" s="292"/>
    </row>
    <row r="117" spans="1:4" ht="12" customHeight="1" x14ac:dyDescent="0.2">
      <c r="A117" s="255"/>
      <c r="B117" s="255"/>
      <c r="C117" s="255"/>
    </row>
  </sheetData>
  <sortState xmlns:xlrd2="http://schemas.microsoft.com/office/spreadsheetml/2017/richdata2" ref="A8:D60">
    <sortCondition ref="A8"/>
  </sortState>
  <mergeCells count="5">
    <mergeCell ref="A90:D90"/>
    <mergeCell ref="A3:D3"/>
    <mergeCell ref="A5:A6"/>
    <mergeCell ref="D5:D6"/>
    <mergeCell ref="A65:D65"/>
  </mergeCells>
  <printOptions horizontalCentered="1"/>
  <pageMargins left="0.59055118110236227" right="0.59055118110236227" top="0.59055118110236227" bottom="0.78740157480314965" header="0.59055118110236227" footer="0.39370078740157483"/>
  <pageSetup paperSize="9" orientation="portrait" r:id="rId1"/>
  <headerFooter alignWithMargins="0">
    <oddFooter xml:space="preserve">&amp;R&amp;8&amp;P+45 &amp;9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>
    <tabColor rgb="FFFF0000"/>
  </sheetPr>
  <dimension ref="A1:I58"/>
  <sheetViews>
    <sheetView topLeftCell="A11" zoomScaleNormal="100" workbookViewId="0">
      <selection activeCell="I36" sqref="I36"/>
    </sheetView>
  </sheetViews>
  <sheetFormatPr baseColWidth="10" defaultRowHeight="12.75" x14ac:dyDescent="0.2"/>
  <cols>
    <col min="1" max="1" width="6.42578125" customWidth="1"/>
    <col min="2" max="2" width="37.28515625" customWidth="1"/>
    <col min="3" max="3" width="46.7109375" customWidth="1"/>
    <col min="8" max="9" width="11.42578125" style="62"/>
  </cols>
  <sheetData>
    <row r="1" spans="1:3" ht="24" customHeight="1" x14ac:dyDescent="0.2">
      <c r="A1" s="148" t="s">
        <v>227</v>
      </c>
      <c r="B1" s="53"/>
      <c r="C1" s="53"/>
    </row>
    <row r="2" spans="1:3" ht="19.5" customHeight="1" x14ac:dyDescent="0.2"/>
    <row r="3" spans="1:3" s="15" customFormat="1" ht="16.5" customHeight="1" thickBot="1" x14ac:dyDescent="0.25">
      <c r="B3" s="24" t="s">
        <v>245</v>
      </c>
      <c r="C3" s="70"/>
    </row>
    <row r="4" spans="1:3" ht="13.5" thickTop="1" x14ac:dyDescent="0.2">
      <c r="B4" s="317" t="s">
        <v>105</v>
      </c>
      <c r="C4" s="114" t="s">
        <v>71</v>
      </c>
    </row>
    <row r="5" spans="1:3" x14ac:dyDescent="0.2">
      <c r="B5" s="317"/>
      <c r="C5" s="25" t="s">
        <v>34</v>
      </c>
    </row>
    <row r="6" spans="1:3" x14ac:dyDescent="0.2">
      <c r="B6" s="31" t="s">
        <v>108</v>
      </c>
      <c r="C6" s="118">
        <v>586.70000000000005</v>
      </c>
    </row>
    <row r="7" spans="1:3" x14ac:dyDescent="0.2">
      <c r="B7" s="31" t="s">
        <v>109</v>
      </c>
      <c r="C7" s="116">
        <v>1377.4999999999998</v>
      </c>
    </row>
    <row r="8" spans="1:3" x14ac:dyDescent="0.2">
      <c r="B8" s="31" t="s">
        <v>110</v>
      </c>
      <c r="C8" s="116">
        <v>66.3</v>
      </c>
    </row>
    <row r="9" spans="1:3" x14ac:dyDescent="0.2">
      <c r="B9" s="31" t="s">
        <v>111</v>
      </c>
      <c r="C9" s="116">
        <v>23.9</v>
      </c>
    </row>
    <row r="10" spans="1:3" x14ac:dyDescent="0.2">
      <c r="B10" s="31" t="s">
        <v>112</v>
      </c>
      <c r="C10" s="116">
        <v>934.10000000000014</v>
      </c>
    </row>
    <row r="11" spans="1:3" x14ac:dyDescent="0.2">
      <c r="B11" s="31" t="s">
        <v>113</v>
      </c>
      <c r="C11" s="116">
        <v>350.5</v>
      </c>
    </row>
    <row r="12" spans="1:3" x14ac:dyDescent="0.2">
      <c r="B12" s="31" t="s">
        <v>114</v>
      </c>
      <c r="C12" s="116">
        <v>626.79999999999995</v>
      </c>
    </row>
    <row r="13" spans="1:3" x14ac:dyDescent="0.2">
      <c r="B13" s="31" t="s">
        <v>115</v>
      </c>
      <c r="C13" s="116">
        <v>184.90000000000003</v>
      </c>
    </row>
    <row r="14" spans="1:3" x14ac:dyDescent="0.2">
      <c r="B14" s="31" t="s">
        <v>116</v>
      </c>
      <c r="C14" s="116">
        <v>81.7</v>
      </c>
    </row>
    <row r="15" spans="1:3" x14ac:dyDescent="0.2">
      <c r="B15" s="31" t="s">
        <v>117</v>
      </c>
      <c r="C15" s="120"/>
    </row>
    <row r="16" spans="1:3" x14ac:dyDescent="0.2">
      <c r="B16" s="31" t="s">
        <v>118</v>
      </c>
      <c r="C16" s="120">
        <v>106</v>
      </c>
    </row>
    <row r="17" spans="2:3" x14ac:dyDescent="0.2">
      <c r="B17" s="31" t="s">
        <v>119</v>
      </c>
      <c r="C17" s="116">
        <v>497.40000000000003</v>
      </c>
    </row>
    <row r="18" spans="2:3" x14ac:dyDescent="0.2">
      <c r="B18" s="31" t="s">
        <v>120</v>
      </c>
      <c r="C18" s="116">
        <v>91.6</v>
      </c>
    </row>
    <row r="19" spans="2:3" x14ac:dyDescent="0.2">
      <c r="B19" s="31" t="s">
        <v>121</v>
      </c>
      <c r="C19" s="116">
        <v>244.1</v>
      </c>
    </row>
    <row r="20" spans="2:3" x14ac:dyDescent="0.2">
      <c r="B20" s="31" t="s">
        <v>122</v>
      </c>
      <c r="C20" s="120"/>
    </row>
    <row r="21" spans="2:3" x14ac:dyDescent="0.2">
      <c r="B21" s="31" t="s">
        <v>123</v>
      </c>
      <c r="C21" s="120"/>
    </row>
    <row r="22" spans="2:3" x14ac:dyDescent="0.2">
      <c r="B22" s="31" t="s">
        <v>35</v>
      </c>
      <c r="C22" s="116">
        <v>15</v>
      </c>
    </row>
    <row r="23" spans="2:3" x14ac:dyDescent="0.2">
      <c r="B23" s="31" t="s">
        <v>124</v>
      </c>
      <c r="C23" s="116">
        <v>34</v>
      </c>
    </row>
    <row r="24" spans="2:3" x14ac:dyDescent="0.2">
      <c r="B24" s="31" t="s">
        <v>125</v>
      </c>
      <c r="C24" s="116">
        <v>151.5</v>
      </c>
    </row>
    <row r="25" spans="2:3" x14ac:dyDescent="0.2">
      <c r="B25" s="31" t="s">
        <v>126</v>
      </c>
      <c r="C25" s="116">
        <v>10</v>
      </c>
    </row>
    <row r="26" spans="2:3" x14ac:dyDescent="0.2">
      <c r="B26" s="31" t="s">
        <v>127</v>
      </c>
      <c r="C26" s="120"/>
    </row>
    <row r="27" spans="2:3" x14ac:dyDescent="0.2">
      <c r="B27" s="31" t="s">
        <v>128</v>
      </c>
      <c r="C27" s="116"/>
    </row>
    <row r="28" spans="2:3" x14ac:dyDescent="0.2">
      <c r="B28" s="31" t="s">
        <v>129</v>
      </c>
      <c r="C28" s="120"/>
    </row>
    <row r="29" spans="2:3" ht="13.5" thickBot="1" x14ac:dyDescent="0.25">
      <c r="B29" s="101" t="s">
        <v>130</v>
      </c>
      <c r="C29" s="121"/>
    </row>
    <row r="30" spans="2:3" ht="13.5" thickTop="1" x14ac:dyDescent="0.2">
      <c r="B30" s="96" t="s">
        <v>14</v>
      </c>
      <c r="C30" s="117">
        <f>SUM(C6:C29)</f>
        <v>5382</v>
      </c>
    </row>
    <row r="31" spans="2:3" s="12" customFormat="1" ht="8.4499999999999993" customHeight="1" x14ac:dyDescent="0.15">
      <c r="B31" s="145" t="s">
        <v>219</v>
      </c>
      <c r="C31" s="146"/>
    </row>
    <row r="32" spans="2:3" s="12" customFormat="1" ht="8.4499999999999993" customHeight="1" x14ac:dyDescent="0.15">
      <c r="B32" s="12" t="s">
        <v>242</v>
      </c>
      <c r="C32" s="76"/>
    </row>
    <row r="33" spans="2:9" s="107" customFormat="1" ht="12" customHeight="1" x14ac:dyDescent="0.15">
      <c r="B33" s="105" t="s">
        <v>229</v>
      </c>
      <c r="C33" s="105"/>
    </row>
    <row r="34" spans="2:9" x14ac:dyDescent="0.2">
      <c r="B34" s="318" t="s">
        <v>235</v>
      </c>
      <c r="C34" s="318"/>
    </row>
    <row r="37" spans="2:9" x14ac:dyDescent="0.2">
      <c r="H37" s="165" t="s">
        <v>109</v>
      </c>
      <c r="I37" s="165">
        <v>1377.4999999999998</v>
      </c>
    </row>
    <row r="38" spans="2:9" x14ac:dyDescent="0.2">
      <c r="H38" s="165" t="s">
        <v>112</v>
      </c>
      <c r="I38" s="165">
        <v>934.10000000000014</v>
      </c>
    </row>
    <row r="39" spans="2:9" x14ac:dyDescent="0.2">
      <c r="H39" s="165" t="s">
        <v>114</v>
      </c>
      <c r="I39" s="165">
        <v>626.79999999999995</v>
      </c>
    </row>
    <row r="40" spans="2:9" x14ac:dyDescent="0.2">
      <c r="H40" s="165" t="s">
        <v>108</v>
      </c>
      <c r="I40" s="165">
        <v>586.70000000000005</v>
      </c>
    </row>
    <row r="41" spans="2:9" x14ac:dyDescent="0.2">
      <c r="H41" s="165" t="s">
        <v>119</v>
      </c>
      <c r="I41" s="165">
        <v>497.40000000000003</v>
      </c>
    </row>
    <row r="42" spans="2:9" x14ac:dyDescent="0.2">
      <c r="H42" s="165" t="s">
        <v>113</v>
      </c>
      <c r="I42" s="165">
        <v>350.5</v>
      </c>
    </row>
    <row r="43" spans="2:9" x14ac:dyDescent="0.2">
      <c r="H43" s="165" t="s">
        <v>121</v>
      </c>
      <c r="I43" s="165">
        <v>244.1</v>
      </c>
    </row>
    <row r="44" spans="2:9" x14ac:dyDescent="0.2">
      <c r="H44" s="165" t="s">
        <v>115</v>
      </c>
      <c r="I44" s="165">
        <v>184.90000000000003</v>
      </c>
    </row>
    <row r="45" spans="2:9" x14ac:dyDescent="0.2">
      <c r="H45" s="165" t="s">
        <v>125</v>
      </c>
      <c r="I45" s="165">
        <v>151.5</v>
      </c>
    </row>
    <row r="46" spans="2:9" x14ac:dyDescent="0.2">
      <c r="H46" s="165" t="s">
        <v>118</v>
      </c>
      <c r="I46" s="165">
        <v>106</v>
      </c>
    </row>
    <row r="47" spans="2:9" x14ac:dyDescent="0.2">
      <c r="H47" s="165" t="s">
        <v>120</v>
      </c>
      <c r="I47" s="165">
        <v>91.6</v>
      </c>
    </row>
    <row r="48" spans="2:9" x14ac:dyDescent="0.2">
      <c r="H48" s="165" t="s">
        <v>116</v>
      </c>
      <c r="I48" s="165">
        <v>81.7</v>
      </c>
    </row>
    <row r="49" spans="2:9" x14ac:dyDescent="0.2">
      <c r="H49" s="165" t="s">
        <v>110</v>
      </c>
      <c r="I49" s="165">
        <v>66.3</v>
      </c>
    </row>
    <row r="50" spans="2:9" x14ac:dyDescent="0.2">
      <c r="H50" s="165" t="s">
        <v>124</v>
      </c>
      <c r="I50" s="165">
        <v>34</v>
      </c>
    </row>
    <row r="51" spans="2:9" x14ac:dyDescent="0.2">
      <c r="H51" s="167" t="s">
        <v>111</v>
      </c>
      <c r="I51" s="167">
        <v>23.9</v>
      </c>
    </row>
    <row r="52" spans="2:9" x14ac:dyDescent="0.2">
      <c r="H52" s="165" t="s">
        <v>35</v>
      </c>
      <c r="I52" s="165">
        <v>15</v>
      </c>
    </row>
    <row r="53" spans="2:9" x14ac:dyDescent="0.2">
      <c r="H53" s="165" t="s">
        <v>126</v>
      </c>
      <c r="I53" s="165">
        <v>10</v>
      </c>
    </row>
    <row r="56" spans="2:9" s="12" customFormat="1" ht="9" customHeight="1" x14ac:dyDescent="0.2">
      <c r="B56" s="68" t="s">
        <v>246</v>
      </c>
      <c r="C56" s="76"/>
      <c r="H56" s="62"/>
      <c r="I56" s="62"/>
    </row>
    <row r="57" spans="2:9" s="107" customFormat="1" ht="12" customHeight="1" x14ac:dyDescent="0.2">
      <c r="B57" s="105" t="s">
        <v>228</v>
      </c>
      <c r="C57" s="105"/>
      <c r="H57" s="62"/>
      <c r="I57" s="62"/>
    </row>
    <row r="58" spans="2:9" x14ac:dyDescent="0.2">
      <c r="H58" s="107"/>
      <c r="I58" s="107"/>
    </row>
  </sheetData>
  <sortState xmlns:xlrd2="http://schemas.microsoft.com/office/spreadsheetml/2017/richdata2" ref="K4:L23">
    <sortCondition descending="1" ref="L4:L23"/>
  </sortState>
  <mergeCells count="2">
    <mergeCell ref="B4:B5"/>
    <mergeCell ref="B34:C34"/>
  </mergeCells>
  <phoneticPr fontId="3" type="noConversion"/>
  <pageMargins left="0.59055118110236227" right="0.59055118110236227" top="0.59055118110236227" bottom="0.78740157480314965" header="0.39370078740157483" footer="0.39370078740157483"/>
  <pageSetup paperSize="9" orientation="portrait" r:id="rId1"/>
  <headerFooter>
    <oddHeader xml:space="preserve">&amp;C </oddHeader>
    <oddFooter>&amp;R&amp;8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6">
    <tabColor rgb="FFC00000"/>
  </sheetPr>
  <dimension ref="A1:I38"/>
  <sheetViews>
    <sheetView workbookViewId="0">
      <selection activeCell="E43" sqref="E43"/>
    </sheetView>
  </sheetViews>
  <sheetFormatPr baseColWidth="10" defaultRowHeight="12.75" x14ac:dyDescent="0.2"/>
  <cols>
    <col min="1" max="1" width="22" style="17" customWidth="1"/>
    <col min="2" max="2" width="19.140625" style="17" customWidth="1"/>
    <col min="3" max="3" width="17.42578125" style="17" customWidth="1"/>
    <col min="4" max="4" width="14.42578125" style="17" customWidth="1"/>
    <col min="5" max="5" width="14.5703125" style="17" customWidth="1"/>
  </cols>
  <sheetData>
    <row r="1" spans="1:5" ht="24" customHeight="1" x14ac:dyDescent="0.2">
      <c r="A1" s="148" t="s">
        <v>227</v>
      </c>
      <c r="B1" s="53"/>
      <c r="C1" s="53"/>
      <c r="D1" s="53"/>
      <c r="E1" s="53"/>
    </row>
    <row r="2" spans="1:5" ht="27.75" customHeight="1" x14ac:dyDescent="0.2"/>
    <row r="3" spans="1:5" x14ac:dyDescent="0.2">
      <c r="A3" s="1" t="s">
        <v>103</v>
      </c>
      <c r="B3" s="1" t="s">
        <v>36</v>
      </c>
      <c r="C3" s="1"/>
      <c r="D3" s="1"/>
      <c r="E3" s="1"/>
    </row>
    <row r="4" spans="1:5" x14ac:dyDescent="0.2">
      <c r="A4" s="13"/>
      <c r="B4" s="39" t="s">
        <v>248</v>
      </c>
      <c r="C4" s="1"/>
      <c r="D4" s="1"/>
      <c r="E4" s="1"/>
    </row>
    <row r="6" spans="1:5" x14ac:dyDescent="0.2">
      <c r="A6" s="2"/>
      <c r="B6" s="172" t="s">
        <v>37</v>
      </c>
      <c r="C6" s="172" t="s">
        <v>38</v>
      </c>
      <c r="D6" s="172" t="s">
        <v>39</v>
      </c>
      <c r="E6" s="172" t="s">
        <v>38</v>
      </c>
    </row>
    <row r="7" spans="1:5" ht="13.5" thickBot="1" x14ac:dyDescent="0.25">
      <c r="A7" s="2" t="s">
        <v>214</v>
      </c>
      <c r="B7" s="172" t="s">
        <v>40</v>
      </c>
      <c r="C7" s="172" t="s">
        <v>243</v>
      </c>
      <c r="D7" s="187">
        <v>2017</v>
      </c>
      <c r="E7" s="187" t="s">
        <v>247</v>
      </c>
    </row>
    <row r="8" spans="1:5" x14ac:dyDescent="0.2">
      <c r="A8" s="56"/>
      <c r="B8" s="172" t="s">
        <v>34</v>
      </c>
      <c r="C8" s="172" t="s">
        <v>34</v>
      </c>
      <c r="D8" s="189" t="s">
        <v>34</v>
      </c>
      <c r="E8" s="189" t="s">
        <v>34</v>
      </c>
    </row>
    <row r="9" spans="1:5" x14ac:dyDescent="0.2">
      <c r="A9" s="57" t="s">
        <v>108</v>
      </c>
      <c r="B9" s="58">
        <v>4129712</v>
      </c>
      <c r="C9" s="59">
        <v>20963.249999999996</v>
      </c>
      <c r="D9" s="188">
        <v>586.70000000000005</v>
      </c>
      <c r="E9" s="59">
        <f t="shared" ref="E9:E22" si="0">SUM(C9+D9)</f>
        <v>21549.949999999997</v>
      </c>
    </row>
    <row r="10" spans="1:5" x14ac:dyDescent="0.2">
      <c r="A10" s="57" t="s">
        <v>109</v>
      </c>
      <c r="B10" s="58">
        <v>3630831</v>
      </c>
      <c r="C10" s="59">
        <v>99167.13170210713</v>
      </c>
      <c r="D10" s="188">
        <v>1377.4999999999998</v>
      </c>
      <c r="E10" s="59">
        <f t="shared" si="0"/>
        <v>100544.63170210713</v>
      </c>
    </row>
    <row r="11" spans="1:5" x14ac:dyDescent="0.2">
      <c r="A11" s="57" t="s">
        <v>110</v>
      </c>
      <c r="B11" s="58">
        <v>2065456</v>
      </c>
      <c r="C11" s="59">
        <v>84350.111958041962</v>
      </c>
      <c r="D11" s="188">
        <v>66.3</v>
      </c>
      <c r="E11" s="59">
        <f>SUM(C11+D11)</f>
        <v>84416.411958041965</v>
      </c>
    </row>
    <row r="12" spans="1:5" x14ac:dyDescent="0.2">
      <c r="A12" s="57" t="s">
        <v>111</v>
      </c>
      <c r="B12" s="58">
        <v>6352762</v>
      </c>
      <c r="C12" s="59">
        <v>11381.1</v>
      </c>
      <c r="D12" s="188">
        <v>23.9</v>
      </c>
      <c r="E12" s="59">
        <f t="shared" si="0"/>
        <v>11405</v>
      </c>
    </row>
    <row r="13" spans="1:5" x14ac:dyDescent="0.2">
      <c r="A13" s="57" t="s">
        <v>112</v>
      </c>
      <c r="B13" s="58">
        <v>4418104</v>
      </c>
      <c r="C13" s="59">
        <v>73925.496249999997</v>
      </c>
      <c r="D13" s="188">
        <v>934.10000000000014</v>
      </c>
      <c r="E13" s="59">
        <f t="shared" si="0"/>
        <v>74859.596250000002</v>
      </c>
    </row>
    <row r="14" spans="1:5" x14ac:dyDescent="0.2">
      <c r="A14" s="57" t="s">
        <v>113</v>
      </c>
      <c r="B14" s="58">
        <v>3541782</v>
      </c>
      <c r="C14" s="59">
        <v>124264.75329732972</v>
      </c>
      <c r="D14" s="188">
        <v>350.5</v>
      </c>
      <c r="E14" s="59">
        <f t="shared" si="0"/>
        <v>124615.25329732972</v>
      </c>
    </row>
    <row r="15" spans="1:5" x14ac:dyDescent="0.2">
      <c r="A15" s="57" t="s">
        <v>114</v>
      </c>
      <c r="B15" s="58">
        <v>7622489</v>
      </c>
      <c r="C15" s="59">
        <v>132696.31</v>
      </c>
      <c r="D15" s="188">
        <v>626.79999999999995</v>
      </c>
      <c r="E15" s="59">
        <f t="shared" si="0"/>
        <v>133323.10999999999</v>
      </c>
    </row>
    <row r="16" spans="1:5" x14ac:dyDescent="0.2">
      <c r="A16" s="57" t="s">
        <v>115</v>
      </c>
      <c r="B16" s="58">
        <v>2107896</v>
      </c>
      <c r="C16" s="59">
        <v>55030.733892473116</v>
      </c>
      <c r="D16" s="188">
        <v>184.90000000000003</v>
      </c>
      <c r="E16" s="59">
        <f t="shared" si="0"/>
        <v>55215.633892473117</v>
      </c>
    </row>
    <row r="17" spans="1:5" x14ac:dyDescent="0.2">
      <c r="A17" s="57" t="s">
        <v>116</v>
      </c>
      <c r="B17" s="58">
        <v>3531457</v>
      </c>
      <c r="C17" s="59">
        <v>48201.219999999994</v>
      </c>
      <c r="D17" s="188">
        <v>81.7</v>
      </c>
      <c r="E17" s="59">
        <f t="shared" si="0"/>
        <v>48282.919999999991</v>
      </c>
    </row>
    <row r="18" spans="1:5" x14ac:dyDescent="0.2">
      <c r="A18" s="57" t="s">
        <v>117</v>
      </c>
      <c r="B18" s="58">
        <v>2125139</v>
      </c>
      <c r="C18" s="59">
        <v>2749.0122000000001</v>
      </c>
      <c r="D18" s="188"/>
      <c r="E18" s="59">
        <f t="shared" si="0"/>
        <v>2749.0122000000001</v>
      </c>
    </row>
    <row r="19" spans="1:5" x14ac:dyDescent="0.2">
      <c r="A19" s="57" t="s">
        <v>118</v>
      </c>
      <c r="B19" s="58">
        <v>4338442</v>
      </c>
      <c r="C19" s="59">
        <v>73703.28</v>
      </c>
      <c r="D19" s="188">
        <v>106</v>
      </c>
      <c r="E19" s="59">
        <f t="shared" si="0"/>
        <v>73809.279999999999</v>
      </c>
    </row>
    <row r="20" spans="1:5" x14ac:dyDescent="0.2">
      <c r="A20" s="57" t="s">
        <v>119</v>
      </c>
      <c r="B20" s="58">
        <v>2324132</v>
      </c>
      <c r="C20" s="59">
        <v>77452.845481548153</v>
      </c>
      <c r="D20" s="188">
        <v>497.40000000000003</v>
      </c>
      <c r="E20" s="59">
        <f t="shared" si="0"/>
        <v>77950.245481548147</v>
      </c>
    </row>
    <row r="21" spans="1:5" x14ac:dyDescent="0.2">
      <c r="A21" s="57" t="s">
        <v>120</v>
      </c>
      <c r="B21" s="58">
        <v>1324955</v>
      </c>
      <c r="C21" s="59">
        <v>23432.391003875964</v>
      </c>
      <c r="D21" s="188">
        <v>91.6</v>
      </c>
      <c r="E21" s="59">
        <f t="shared" si="0"/>
        <v>23523.991003875963</v>
      </c>
    </row>
    <row r="22" spans="1:5" x14ac:dyDescent="0.2">
      <c r="A22" s="57" t="s">
        <v>121</v>
      </c>
      <c r="B22" s="58">
        <v>3396869</v>
      </c>
      <c r="C22" s="59">
        <v>20724.199999999997</v>
      </c>
      <c r="D22" s="188">
        <v>244.1</v>
      </c>
      <c r="E22" s="59">
        <f t="shared" si="0"/>
        <v>20968.299999999996</v>
      </c>
    </row>
    <row r="23" spans="1:5" x14ac:dyDescent="0.2">
      <c r="A23" s="57" t="s">
        <v>122</v>
      </c>
      <c r="B23" s="58">
        <v>37990006</v>
      </c>
      <c r="C23" s="59">
        <v>23479.87</v>
      </c>
      <c r="D23" s="188"/>
      <c r="E23" s="59">
        <f>SUM(C23)</f>
        <v>23479.87</v>
      </c>
    </row>
    <row r="24" spans="1:5" x14ac:dyDescent="0.2">
      <c r="A24" s="57" t="s">
        <v>123</v>
      </c>
      <c r="B24" s="58">
        <v>7840271</v>
      </c>
      <c r="C24" s="59">
        <v>8467.01</v>
      </c>
      <c r="D24" s="188"/>
      <c r="E24" s="59">
        <f>SUM(C24)</f>
        <v>8467.01</v>
      </c>
    </row>
    <row r="25" spans="1:5" x14ac:dyDescent="0.2">
      <c r="A25" s="57" t="s">
        <v>35</v>
      </c>
      <c r="B25" s="58">
        <v>1617465</v>
      </c>
      <c r="C25" s="59">
        <v>4210.08</v>
      </c>
      <c r="D25" s="188">
        <v>15</v>
      </c>
      <c r="E25" s="59">
        <f t="shared" ref="E25:E30" si="1">SUM(C25+D25)</f>
        <v>4225.08</v>
      </c>
    </row>
    <row r="26" spans="1:5" x14ac:dyDescent="0.2">
      <c r="A26" s="57" t="s">
        <v>124</v>
      </c>
      <c r="B26" s="58">
        <v>2242175</v>
      </c>
      <c r="C26" s="59">
        <v>22070.39</v>
      </c>
      <c r="D26" s="188">
        <v>34</v>
      </c>
      <c r="E26" s="59">
        <f t="shared" si="1"/>
        <v>22104.39</v>
      </c>
    </row>
    <row r="27" spans="1:5" x14ac:dyDescent="0.2">
      <c r="A27" s="57" t="s">
        <v>125</v>
      </c>
      <c r="B27" s="58">
        <v>3640348</v>
      </c>
      <c r="C27" s="59">
        <v>49874.389696969702</v>
      </c>
      <c r="D27" s="188">
        <v>151.5</v>
      </c>
      <c r="E27" s="59">
        <f t="shared" si="1"/>
        <v>50025.889696969702</v>
      </c>
    </row>
    <row r="28" spans="1:5" x14ac:dyDescent="0.2">
      <c r="A28" s="57" t="s">
        <v>126</v>
      </c>
      <c r="B28" s="58">
        <v>7238244</v>
      </c>
      <c r="C28" s="59">
        <v>47223.55000000001</v>
      </c>
      <c r="D28" s="188">
        <v>10</v>
      </c>
      <c r="E28" s="59">
        <f t="shared" si="1"/>
        <v>47233.55000000001</v>
      </c>
    </row>
    <row r="29" spans="1:5" x14ac:dyDescent="0.2">
      <c r="A29" s="57" t="s">
        <v>127</v>
      </c>
      <c r="B29" s="58">
        <v>5306361</v>
      </c>
      <c r="C29" s="59">
        <v>18177.650000000001</v>
      </c>
      <c r="D29" s="188"/>
      <c r="E29" s="59">
        <f t="shared" si="1"/>
        <v>18177.650000000001</v>
      </c>
    </row>
    <row r="30" spans="1:5" x14ac:dyDescent="0.2">
      <c r="A30" s="57" t="s">
        <v>128</v>
      </c>
      <c r="B30" s="58">
        <v>1476663</v>
      </c>
      <c r="C30" s="59">
        <v>5971.99</v>
      </c>
      <c r="D30" s="188"/>
      <c r="E30" s="59">
        <f t="shared" si="1"/>
        <v>5971.99</v>
      </c>
    </row>
    <row r="31" spans="1:5" x14ac:dyDescent="0.2">
      <c r="A31" s="57" t="s">
        <v>129</v>
      </c>
      <c r="B31" s="58">
        <v>473152</v>
      </c>
      <c r="C31" s="59">
        <v>4979.51</v>
      </c>
      <c r="D31" s="35"/>
      <c r="E31" s="59">
        <f>SUM(C31)</f>
        <v>4979.51</v>
      </c>
    </row>
    <row r="32" spans="1:5" ht="13.5" thickBot="1" x14ac:dyDescent="0.25">
      <c r="A32" s="57" t="s">
        <v>130</v>
      </c>
      <c r="B32" s="60">
        <v>9786849</v>
      </c>
      <c r="C32" s="59">
        <v>31889.99</v>
      </c>
      <c r="D32" s="35"/>
      <c r="E32" s="59">
        <f>SUM(C32)</f>
        <v>31889.99</v>
      </c>
    </row>
    <row r="33" spans="1:9" ht="13.5" thickTop="1" x14ac:dyDescent="0.2">
      <c r="A33" s="100" t="s">
        <v>14</v>
      </c>
      <c r="B33" s="110">
        <f>SUM(B8:B32)</f>
        <v>128521560</v>
      </c>
      <c r="C33" s="110">
        <f>SUM(C9:C32)</f>
        <v>1064386.2654823458</v>
      </c>
      <c r="D33" s="110">
        <f>SUM(D9:D32)</f>
        <v>5382</v>
      </c>
      <c r="E33" s="205">
        <f>SUM(E9:E32)</f>
        <v>1069768.2654823458</v>
      </c>
      <c r="F33" s="84"/>
      <c r="G33" s="88"/>
    </row>
    <row r="34" spans="1:9" s="12" customFormat="1" ht="9" x14ac:dyDescent="0.15">
      <c r="A34" s="145"/>
      <c r="C34" s="146"/>
    </row>
    <row r="35" spans="1:9" s="12" customFormat="1" ht="9" x14ac:dyDescent="0.15">
      <c r="A35" s="68" t="s">
        <v>234</v>
      </c>
      <c r="C35" s="76"/>
    </row>
    <row r="36" spans="1:9" s="107" customFormat="1" ht="12" customHeight="1" x14ac:dyDescent="0.15">
      <c r="A36" s="105" t="s">
        <v>228</v>
      </c>
      <c r="C36" s="105"/>
      <c r="D36" s="106"/>
      <c r="E36" s="125"/>
    </row>
    <row r="38" spans="1:9" x14ac:dyDescent="0.2">
      <c r="E38" s="155"/>
      <c r="F38" s="88"/>
      <c r="I38" s="198"/>
    </row>
  </sheetData>
  <phoneticPr fontId="0" type="noConversion"/>
  <printOptions horizontalCentered="1"/>
  <pageMargins left="0.59055118110236227" right="0.59055118110236227" top="0.59055118110236227" bottom="0.78740157480314965" header="0" footer="0.39370078740157483"/>
  <pageSetup paperSize="9" orientation="portrait" r:id="rId1"/>
  <headerFooter>
    <oddFooter>&amp;R&amp;8 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tabColor rgb="FFFF0000"/>
  </sheetPr>
  <dimension ref="A1:I45"/>
  <sheetViews>
    <sheetView topLeftCell="A2" workbookViewId="0">
      <selection activeCell="A3" sqref="A3"/>
    </sheetView>
  </sheetViews>
  <sheetFormatPr baseColWidth="10" defaultRowHeight="12.75" x14ac:dyDescent="0.2"/>
  <cols>
    <col min="1" max="1" width="16.7109375" style="17" customWidth="1"/>
    <col min="2" max="2" width="17.42578125" style="17" customWidth="1"/>
    <col min="3" max="3" width="17.85546875" style="17" bestFit="1" customWidth="1"/>
    <col min="4" max="4" width="16.5703125" style="17" bestFit="1" customWidth="1"/>
    <col min="5" max="5" width="14.28515625" style="17" bestFit="1" customWidth="1"/>
    <col min="7" max="7" width="22" customWidth="1"/>
  </cols>
  <sheetData>
    <row r="1" spans="1:9" ht="24" customHeight="1" x14ac:dyDescent="0.2">
      <c r="A1" s="148" t="s">
        <v>227</v>
      </c>
      <c r="B1" s="53"/>
      <c r="C1" s="53"/>
      <c r="D1" s="53"/>
      <c r="E1" s="53"/>
    </row>
    <row r="2" spans="1:9" ht="23.25" customHeight="1" x14ac:dyDescent="0.2">
      <c r="A2" s="149"/>
      <c r="B2" s="7"/>
      <c r="C2" s="7"/>
      <c r="D2" s="7"/>
      <c r="E2" s="7"/>
    </row>
    <row r="3" spans="1:9" s="13" customFormat="1" x14ac:dyDescent="0.2">
      <c r="A3" s="39" t="s">
        <v>41</v>
      </c>
      <c r="B3" s="1" t="s">
        <v>42</v>
      </c>
      <c r="C3" s="1"/>
      <c r="D3" s="1"/>
      <c r="E3" s="1"/>
      <c r="F3" s="1"/>
    </row>
    <row r="4" spans="1:9" s="13" customFormat="1" x14ac:dyDescent="0.2">
      <c r="B4" s="39" t="s">
        <v>250</v>
      </c>
      <c r="C4" s="1"/>
      <c r="D4" s="1"/>
      <c r="E4" s="1"/>
      <c r="F4" s="1"/>
    </row>
    <row r="6" spans="1:9" s="80" customFormat="1" x14ac:dyDescent="0.2">
      <c r="A6" s="319" t="s">
        <v>214</v>
      </c>
      <c r="B6" s="190"/>
      <c r="C6" s="191" t="s">
        <v>92</v>
      </c>
      <c r="D6" s="191" t="s">
        <v>37</v>
      </c>
      <c r="E6" s="192" t="s">
        <v>93</v>
      </c>
    </row>
    <row r="7" spans="1:9" s="80" customFormat="1" x14ac:dyDescent="0.2">
      <c r="A7" s="319"/>
      <c r="B7" s="191" t="s">
        <v>37</v>
      </c>
      <c r="C7" s="191" t="s">
        <v>94</v>
      </c>
      <c r="D7" s="191" t="s">
        <v>39</v>
      </c>
      <c r="E7" s="192" t="s">
        <v>95</v>
      </c>
    </row>
    <row r="8" spans="1:9" s="80" customFormat="1" x14ac:dyDescent="0.2">
      <c r="A8" s="319"/>
      <c r="B8" s="191" t="s">
        <v>40</v>
      </c>
      <c r="C8" s="191" t="s">
        <v>96</v>
      </c>
      <c r="D8" s="191" t="s">
        <v>249</v>
      </c>
      <c r="E8" s="192" t="s">
        <v>97</v>
      </c>
    </row>
    <row r="9" spans="1:9" s="80" customFormat="1" x14ac:dyDescent="0.2">
      <c r="A9" s="319"/>
      <c r="B9" s="191" t="s">
        <v>34</v>
      </c>
      <c r="C9" s="191" t="s">
        <v>98</v>
      </c>
      <c r="D9" s="191" t="s">
        <v>34</v>
      </c>
      <c r="E9" s="192" t="s">
        <v>34</v>
      </c>
    </row>
    <row r="10" spans="1:9" ht="14.25" customHeight="1" x14ac:dyDescent="0.2">
      <c r="A10" s="57" t="s">
        <v>108</v>
      </c>
      <c r="B10" s="58">
        <v>4129712</v>
      </c>
      <c r="C10" s="111">
        <v>305100</v>
      </c>
      <c r="D10" s="127">
        <v>21549.949999999997</v>
      </c>
      <c r="E10" s="81">
        <f>SUM(C10-D10)</f>
        <v>283550.05</v>
      </c>
    </row>
    <row r="11" spans="1:9" ht="13.5" customHeight="1" x14ac:dyDescent="0.2">
      <c r="A11" s="57" t="s">
        <v>109</v>
      </c>
      <c r="B11" s="58">
        <v>3630831</v>
      </c>
      <c r="C11" s="111">
        <v>554016</v>
      </c>
      <c r="D11" s="127">
        <v>100544.63170210713</v>
      </c>
      <c r="E11" s="81">
        <f t="shared" ref="E11:E32" si="0">SUM(C11-D11)</f>
        <v>453471.36829789286</v>
      </c>
    </row>
    <row r="12" spans="1:9" ht="13.5" customHeight="1" x14ac:dyDescent="0.2">
      <c r="A12" s="57" t="s">
        <v>110</v>
      </c>
      <c r="B12" s="58">
        <v>2065456</v>
      </c>
      <c r="C12" s="111">
        <v>78300</v>
      </c>
      <c r="D12" s="59">
        <v>84416.411958041965</v>
      </c>
      <c r="E12" s="81">
        <v>0</v>
      </c>
      <c r="G12" s="153">
        <f>SUM(D12-C12)</f>
        <v>6116.4119580419647</v>
      </c>
    </row>
    <row r="13" spans="1:9" ht="13.5" customHeight="1" x14ac:dyDescent="0.2">
      <c r="A13" s="57" t="s">
        <v>111</v>
      </c>
      <c r="B13" s="58">
        <v>6352762</v>
      </c>
      <c r="C13" s="111">
        <v>360200</v>
      </c>
      <c r="D13" s="127">
        <v>11405</v>
      </c>
      <c r="E13" s="81">
        <f t="shared" si="0"/>
        <v>348795</v>
      </c>
    </row>
    <row r="14" spans="1:9" ht="13.5" customHeight="1" x14ac:dyDescent="0.2">
      <c r="A14" s="57" t="s">
        <v>112</v>
      </c>
      <c r="B14" s="58">
        <v>4418104</v>
      </c>
      <c r="C14" s="111">
        <v>539400</v>
      </c>
      <c r="D14" s="127">
        <v>74859.596250000002</v>
      </c>
      <c r="E14" s="81">
        <f t="shared" si="0"/>
        <v>464540.40375</v>
      </c>
    </row>
    <row r="15" spans="1:9" ht="13.5" customHeight="1" x14ac:dyDescent="0.2">
      <c r="A15" s="57" t="s">
        <v>113</v>
      </c>
      <c r="B15" s="58">
        <v>3541782</v>
      </c>
      <c r="C15" s="111">
        <v>790000</v>
      </c>
      <c r="D15" s="127">
        <v>124615.25329732972</v>
      </c>
      <c r="E15" s="81">
        <f t="shared" si="0"/>
        <v>665384.74670267024</v>
      </c>
      <c r="G15" s="6"/>
      <c r="I15" s="153"/>
    </row>
    <row r="16" spans="1:9" ht="13.5" customHeight="1" x14ac:dyDescent="0.2">
      <c r="A16" s="57" t="s">
        <v>114</v>
      </c>
      <c r="B16" s="58">
        <v>7622489</v>
      </c>
      <c r="C16" s="111">
        <v>1414582</v>
      </c>
      <c r="D16" s="127">
        <v>133323.10999999999</v>
      </c>
      <c r="E16" s="81">
        <f t="shared" si="0"/>
        <v>1281258.8900000001</v>
      </c>
    </row>
    <row r="17" spans="1:5" ht="13.5" customHeight="1" x14ac:dyDescent="0.2">
      <c r="A17" s="57" t="s">
        <v>115</v>
      </c>
      <c r="B17" s="58">
        <v>2107896</v>
      </c>
      <c r="C17" s="111">
        <v>62000</v>
      </c>
      <c r="D17" s="127">
        <v>55215.633892473117</v>
      </c>
      <c r="E17" s="81">
        <f t="shared" si="0"/>
        <v>6784.3661075268828</v>
      </c>
    </row>
    <row r="18" spans="1:5" ht="13.5" customHeight="1" x14ac:dyDescent="0.2">
      <c r="A18" s="57" t="s">
        <v>116</v>
      </c>
      <c r="B18" s="58">
        <v>3531457</v>
      </c>
      <c r="C18" s="111">
        <v>660000</v>
      </c>
      <c r="D18" s="127">
        <v>48282.919999999991</v>
      </c>
      <c r="E18" s="81">
        <f t="shared" si="0"/>
        <v>611717.07999999996</v>
      </c>
    </row>
    <row r="19" spans="1:5" ht="13.5" customHeight="1" x14ac:dyDescent="0.2">
      <c r="A19" s="57" t="s">
        <v>117</v>
      </c>
      <c r="B19" s="58">
        <v>2125139</v>
      </c>
      <c r="C19" s="111">
        <v>25400</v>
      </c>
      <c r="D19" s="127">
        <v>2749.0122000000001</v>
      </c>
      <c r="E19" s="81">
        <f t="shared" si="0"/>
        <v>22650.987799999999</v>
      </c>
    </row>
    <row r="20" spans="1:5" ht="13.5" customHeight="1" x14ac:dyDescent="0.2">
      <c r="A20" s="57" t="s">
        <v>118</v>
      </c>
      <c r="B20" s="58">
        <v>4338442</v>
      </c>
      <c r="C20" s="111">
        <v>1010291</v>
      </c>
      <c r="D20" s="127">
        <v>73809.279999999999</v>
      </c>
      <c r="E20" s="81">
        <f t="shared" si="0"/>
        <v>936481.72</v>
      </c>
    </row>
    <row r="21" spans="1:5" ht="13.5" customHeight="1" x14ac:dyDescent="0.2">
      <c r="A21" s="57" t="s">
        <v>119</v>
      </c>
      <c r="B21" s="58">
        <v>2324132</v>
      </c>
      <c r="C21" s="111">
        <v>352500</v>
      </c>
      <c r="D21" s="127">
        <v>77950.245481548147</v>
      </c>
      <c r="E21" s="81">
        <f t="shared" si="0"/>
        <v>274549.75451845187</v>
      </c>
    </row>
    <row r="22" spans="1:5" ht="13.5" customHeight="1" x14ac:dyDescent="0.2">
      <c r="A22" s="57" t="s">
        <v>120</v>
      </c>
      <c r="B22" s="58">
        <v>1324955</v>
      </c>
      <c r="C22" s="111">
        <v>82300</v>
      </c>
      <c r="D22" s="127">
        <v>23523.991003875963</v>
      </c>
      <c r="E22" s="81">
        <f t="shared" si="0"/>
        <v>58776.008996124037</v>
      </c>
    </row>
    <row r="23" spans="1:5" ht="13.5" customHeight="1" x14ac:dyDescent="0.2">
      <c r="A23" s="57" t="s">
        <v>121</v>
      </c>
      <c r="B23" s="58">
        <v>3396869</v>
      </c>
      <c r="C23" s="111">
        <v>452600</v>
      </c>
      <c r="D23" s="127">
        <v>20968.299999999996</v>
      </c>
      <c r="E23" s="81">
        <f t="shared" si="0"/>
        <v>431631.7</v>
      </c>
    </row>
    <row r="24" spans="1:5" ht="13.5" customHeight="1" x14ac:dyDescent="0.2">
      <c r="A24" s="57" t="s">
        <v>122</v>
      </c>
      <c r="B24" s="58">
        <v>37990006</v>
      </c>
      <c r="C24" s="111">
        <v>659900</v>
      </c>
      <c r="D24" s="127">
        <v>23479.87</v>
      </c>
      <c r="E24" s="81">
        <f t="shared" si="0"/>
        <v>636420.13</v>
      </c>
    </row>
    <row r="25" spans="1:5" ht="13.5" customHeight="1" x14ac:dyDescent="0.2">
      <c r="A25" s="57" t="s">
        <v>123</v>
      </c>
      <c r="B25" s="58">
        <v>7840271</v>
      </c>
      <c r="C25" s="111">
        <v>512100</v>
      </c>
      <c r="D25" s="127">
        <v>8467.01</v>
      </c>
      <c r="E25" s="81">
        <f t="shared" si="0"/>
        <v>503632.99</v>
      </c>
    </row>
    <row r="26" spans="1:5" ht="13.5" customHeight="1" x14ac:dyDescent="0.2">
      <c r="A26" s="57" t="s">
        <v>35</v>
      </c>
      <c r="B26" s="58">
        <v>1617465</v>
      </c>
      <c r="C26" s="111">
        <v>128100</v>
      </c>
      <c r="D26" s="127">
        <v>4225.08</v>
      </c>
      <c r="E26" s="81">
        <f t="shared" si="0"/>
        <v>123874.92</v>
      </c>
    </row>
    <row r="27" spans="1:5" ht="13.5" customHeight="1" x14ac:dyDescent="0.2">
      <c r="A27" s="57" t="s">
        <v>124</v>
      </c>
      <c r="B27" s="58">
        <v>2242175</v>
      </c>
      <c r="C27" s="111">
        <v>522511</v>
      </c>
      <c r="D27" s="127">
        <v>22104.39</v>
      </c>
      <c r="E27" s="81">
        <f t="shared" si="0"/>
        <v>500406.61</v>
      </c>
    </row>
    <row r="28" spans="1:5" ht="13.5" customHeight="1" x14ac:dyDescent="0.2">
      <c r="A28" s="57" t="s">
        <v>125</v>
      </c>
      <c r="B28" s="58">
        <v>3640348</v>
      </c>
      <c r="C28" s="111">
        <v>89700</v>
      </c>
      <c r="D28" s="127">
        <v>50025.889696969702</v>
      </c>
      <c r="E28" s="81">
        <f t="shared" si="0"/>
        <v>39674.110303030298</v>
      </c>
    </row>
    <row r="29" spans="1:5" ht="13.5" customHeight="1" x14ac:dyDescent="0.2">
      <c r="A29" s="57" t="s">
        <v>126</v>
      </c>
      <c r="B29" s="58">
        <v>7238244</v>
      </c>
      <c r="C29" s="111">
        <v>1120400</v>
      </c>
      <c r="D29" s="127">
        <v>47233.55000000001</v>
      </c>
      <c r="E29" s="81">
        <f t="shared" si="0"/>
        <v>1073166.45</v>
      </c>
    </row>
    <row r="30" spans="1:5" x14ac:dyDescent="0.2">
      <c r="A30" s="57" t="s">
        <v>127</v>
      </c>
      <c r="B30" s="58">
        <v>5306361</v>
      </c>
      <c r="C30" s="111">
        <v>435700</v>
      </c>
      <c r="D30" s="127">
        <v>18177.650000000001</v>
      </c>
      <c r="E30" s="81">
        <f t="shared" si="0"/>
        <v>417522.35</v>
      </c>
    </row>
    <row r="31" spans="1:5" ht="13.5" customHeight="1" x14ac:dyDescent="0.2">
      <c r="A31" s="57" t="s">
        <v>128</v>
      </c>
      <c r="B31" s="58">
        <v>1476663</v>
      </c>
      <c r="C31" s="111">
        <v>24900</v>
      </c>
      <c r="D31" s="127">
        <v>5971.99</v>
      </c>
      <c r="E31" s="81">
        <f t="shared" si="0"/>
        <v>18928.010000000002</v>
      </c>
    </row>
    <row r="32" spans="1:5" ht="13.5" customHeight="1" x14ac:dyDescent="0.2">
      <c r="A32" s="57" t="s">
        <v>129</v>
      </c>
      <c r="B32" s="58">
        <v>473152</v>
      </c>
      <c r="C32" s="111">
        <v>100100</v>
      </c>
      <c r="D32" s="127">
        <v>4979.51</v>
      </c>
      <c r="E32" s="81">
        <f t="shared" si="0"/>
        <v>95120.49</v>
      </c>
    </row>
    <row r="33" spans="1:8" ht="13.5" customHeight="1" thickBot="1" x14ac:dyDescent="0.25">
      <c r="A33" s="82" t="s">
        <v>130</v>
      </c>
      <c r="B33" s="60">
        <v>9786849</v>
      </c>
      <c r="C33" s="112">
        <v>219900</v>
      </c>
      <c r="D33" s="127">
        <v>31889.99</v>
      </c>
      <c r="E33" s="81">
        <f>SUM(C33-D33)</f>
        <v>188010.01</v>
      </c>
    </row>
    <row r="34" spans="1:8" s="83" customFormat="1" ht="17.25" customHeight="1" thickTop="1" x14ac:dyDescent="0.25">
      <c r="A34" s="65" t="s">
        <v>131</v>
      </c>
      <c r="B34" s="102">
        <f>SUM(B9:B33)</f>
        <v>128521560</v>
      </c>
      <c r="C34" s="113">
        <f>SUM(C10:C33)</f>
        <v>10500000</v>
      </c>
      <c r="D34" s="102">
        <f>SUM(D10:D33)</f>
        <v>1069768.2654823458</v>
      </c>
      <c r="E34" s="102">
        <f>SUM(E10:E33)</f>
        <v>9436348.1464756969</v>
      </c>
      <c r="G34" s="151"/>
    </row>
    <row r="35" spans="1:8" s="12" customFormat="1" ht="9" x14ac:dyDescent="0.15">
      <c r="A35" s="145"/>
      <c r="C35" s="146"/>
    </row>
    <row r="36" spans="1:8" s="12" customFormat="1" ht="9" x14ac:dyDescent="0.15">
      <c r="A36" s="145" t="s">
        <v>251</v>
      </c>
      <c r="C36" s="146"/>
    </row>
    <row r="37" spans="1:8" s="12" customFormat="1" ht="9" x14ac:dyDescent="0.15">
      <c r="A37" s="68" t="s">
        <v>252</v>
      </c>
      <c r="C37" s="76"/>
    </row>
    <row r="38" spans="1:8" s="107" customFormat="1" ht="12" customHeight="1" x14ac:dyDescent="0.15">
      <c r="A38" s="105" t="s">
        <v>228</v>
      </c>
      <c r="C38" s="105"/>
      <c r="D38" s="106"/>
      <c r="G38" s="152"/>
    </row>
    <row r="39" spans="1:8" ht="14.1" customHeight="1" x14ac:dyDescent="0.2">
      <c r="E39" s="128"/>
      <c r="G39" s="154"/>
      <c r="H39" s="154"/>
    </row>
    <row r="40" spans="1:8" ht="14.1" customHeight="1" x14ac:dyDescent="0.2"/>
    <row r="41" spans="1:8" ht="14.1" customHeight="1" x14ac:dyDescent="0.2">
      <c r="E41" s="128"/>
    </row>
    <row r="42" spans="1:8" ht="14.1" customHeight="1" x14ac:dyDescent="0.2"/>
    <row r="43" spans="1:8" ht="14.1" customHeight="1" x14ac:dyDescent="0.2"/>
    <row r="44" spans="1:8" ht="14.1" customHeight="1" x14ac:dyDescent="0.2"/>
    <row r="45" spans="1:8" ht="14.1" customHeight="1" x14ac:dyDescent="0.2"/>
  </sheetData>
  <mergeCells count="1">
    <mergeCell ref="A6:A9"/>
  </mergeCells>
  <phoneticPr fontId="0" type="noConversion"/>
  <printOptions horizontalCentered="1"/>
  <pageMargins left="0.78740157480314965" right="0.78740157480314965" top="0.59055118110236227" bottom="0.78740157480314965" header="0.51181102362204722" footer="0.39370078740157483"/>
  <pageSetup paperSize="9" orientation="portrait" r:id="rId1"/>
  <headerFooter alignWithMargins="0">
    <oddFooter>&amp;R&amp;8 3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1">
    <tabColor rgb="FFFF0000"/>
  </sheetPr>
  <dimension ref="A3:O36"/>
  <sheetViews>
    <sheetView zoomScale="93" zoomScaleNormal="93" workbookViewId="0">
      <pane xSplit="1" ySplit="8" topLeftCell="B9" activePane="bottomRight" state="frozen"/>
      <selection pane="topRight" activeCell="B1" sqref="B1"/>
      <selection pane="bottomLeft" activeCell="A7" sqref="A7"/>
      <selection pane="bottomRight" activeCell="F37" sqref="F37"/>
    </sheetView>
  </sheetViews>
  <sheetFormatPr baseColWidth="10" defaultColWidth="11.5703125" defaultRowHeight="15" x14ac:dyDescent="0.25"/>
  <cols>
    <col min="1" max="1" width="13.140625" style="157" customWidth="1"/>
    <col min="2" max="2" width="8.42578125" style="157" customWidth="1"/>
    <col min="3" max="3" width="10.28515625" style="157" bestFit="1" customWidth="1"/>
    <col min="4" max="4" width="9.7109375" style="157" customWidth="1"/>
    <col min="5" max="5" width="12.85546875" style="157" customWidth="1"/>
    <col min="6" max="6" width="9.140625" style="157" bestFit="1" customWidth="1"/>
    <col min="7" max="7" width="13.140625" style="157" customWidth="1"/>
    <col min="8" max="13" width="10.42578125" style="157" customWidth="1"/>
    <col min="14" max="16384" width="11.5703125" style="157"/>
  </cols>
  <sheetData>
    <row r="3" spans="1:13" s="156" customFormat="1" ht="12" x14ac:dyDescent="0.2">
      <c r="A3" s="320" t="s">
        <v>265</v>
      </c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</row>
    <row r="4" spans="1:13" s="156" customFormat="1" ht="12" x14ac:dyDescent="0.2">
      <c r="A4" s="320" t="s">
        <v>253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</row>
    <row r="6" spans="1:13" s="158" customFormat="1" ht="12" thickBot="1" x14ac:dyDescent="0.25"/>
    <row r="7" spans="1:13" s="158" customFormat="1" ht="27" customHeight="1" thickTop="1" thickBot="1" x14ac:dyDescent="0.25">
      <c r="A7" s="322" t="s">
        <v>105</v>
      </c>
      <c r="B7" s="321" t="s">
        <v>236</v>
      </c>
      <c r="C7" s="321"/>
      <c r="D7" s="321" t="s">
        <v>212</v>
      </c>
      <c r="E7" s="321"/>
      <c r="F7" s="321" t="s">
        <v>254</v>
      </c>
      <c r="G7" s="321"/>
      <c r="H7" s="321" t="s">
        <v>99</v>
      </c>
      <c r="I7" s="321"/>
      <c r="J7" s="321" t="s">
        <v>255</v>
      </c>
      <c r="K7" s="321"/>
      <c r="L7" s="321" t="s">
        <v>264</v>
      </c>
      <c r="M7" s="321"/>
    </row>
    <row r="8" spans="1:13" s="159" customFormat="1" ht="26.25" customHeight="1" thickTop="1" x14ac:dyDescent="0.2">
      <c r="A8" s="323"/>
      <c r="B8" s="176" t="s">
        <v>237</v>
      </c>
      <c r="C8" s="177" t="s">
        <v>238</v>
      </c>
      <c r="D8" s="176" t="s">
        <v>237</v>
      </c>
      <c r="E8" s="177" t="s">
        <v>241</v>
      </c>
      <c r="F8" s="176" t="s">
        <v>237</v>
      </c>
      <c r="G8" s="177" t="s">
        <v>238</v>
      </c>
      <c r="H8" s="176" t="s">
        <v>237</v>
      </c>
      <c r="I8" s="177" t="s">
        <v>238</v>
      </c>
      <c r="J8" s="176" t="s">
        <v>237</v>
      </c>
      <c r="K8" s="177" t="s">
        <v>238</v>
      </c>
      <c r="L8" s="176" t="s">
        <v>237</v>
      </c>
      <c r="M8" s="177" t="s">
        <v>238</v>
      </c>
    </row>
    <row r="9" spans="1:13" s="158" customFormat="1" ht="13.9" customHeight="1" x14ac:dyDescent="0.2">
      <c r="A9" s="178" t="s">
        <v>108</v>
      </c>
      <c r="B9" s="179">
        <v>17</v>
      </c>
      <c r="C9" s="179">
        <v>5125.085869999999</v>
      </c>
      <c r="D9" s="179"/>
      <c r="E9" s="179"/>
      <c r="F9" s="180"/>
      <c r="G9" s="180"/>
      <c r="H9" s="180"/>
      <c r="I9" s="180"/>
      <c r="J9" s="180"/>
      <c r="K9" s="180"/>
      <c r="L9" s="180"/>
      <c r="M9" s="180"/>
    </row>
    <row r="10" spans="1:13" s="158" customFormat="1" ht="13.9" customHeight="1" x14ac:dyDescent="0.2">
      <c r="A10" s="178" t="s">
        <v>110</v>
      </c>
      <c r="B10" s="179"/>
      <c r="C10" s="179"/>
      <c r="D10" s="179">
        <v>3</v>
      </c>
      <c r="E10" s="179">
        <v>7.5</v>
      </c>
      <c r="F10" s="180">
        <v>1</v>
      </c>
      <c r="G10" s="180">
        <v>1.87</v>
      </c>
      <c r="H10" s="180">
        <v>8</v>
      </c>
      <c r="I10" s="180">
        <v>263.70999999999998</v>
      </c>
      <c r="J10" s="180"/>
      <c r="K10" s="180"/>
      <c r="L10" s="180"/>
      <c r="M10" s="180"/>
    </row>
    <row r="11" spans="1:13" s="158" customFormat="1" ht="13.9" customHeight="1" x14ac:dyDescent="0.2">
      <c r="A11" s="178" t="s">
        <v>111</v>
      </c>
      <c r="B11" s="179"/>
      <c r="C11" s="179"/>
      <c r="D11" s="179">
        <v>1</v>
      </c>
      <c r="E11" s="179">
        <v>36</v>
      </c>
      <c r="F11" s="180"/>
      <c r="G11" s="180"/>
      <c r="H11" s="180">
        <v>12</v>
      </c>
      <c r="I11" s="180">
        <v>946.06299999999999</v>
      </c>
      <c r="J11" s="180"/>
      <c r="K11" s="180"/>
      <c r="L11" s="180"/>
      <c r="M11" s="180"/>
    </row>
    <row r="12" spans="1:13" s="158" customFormat="1" ht="13.9" customHeight="1" x14ac:dyDescent="0.2">
      <c r="A12" s="178" t="s">
        <v>112</v>
      </c>
      <c r="B12" s="179"/>
      <c r="C12" s="179"/>
      <c r="D12" s="179"/>
      <c r="E12" s="179"/>
      <c r="F12" s="180">
        <v>1</v>
      </c>
      <c r="G12" s="180">
        <v>50.42</v>
      </c>
      <c r="H12" s="180"/>
      <c r="I12" s="180"/>
      <c r="J12" s="180"/>
      <c r="K12" s="180"/>
      <c r="L12" s="180"/>
      <c r="M12" s="180"/>
    </row>
    <row r="13" spans="1:13" s="158" customFormat="1" ht="13.9" customHeight="1" x14ac:dyDescent="0.2">
      <c r="A13" s="178" t="s">
        <v>113</v>
      </c>
      <c r="B13" s="179"/>
      <c r="C13" s="179"/>
      <c r="D13" s="179">
        <v>4</v>
      </c>
      <c r="E13" s="179">
        <v>6.5607699999999998</v>
      </c>
      <c r="F13" s="180"/>
      <c r="G13" s="180"/>
      <c r="H13" s="180">
        <v>34</v>
      </c>
      <c r="I13" s="180">
        <v>718.31802000000005</v>
      </c>
      <c r="J13" s="180"/>
      <c r="K13" s="180"/>
      <c r="L13" s="180"/>
      <c r="M13" s="180"/>
    </row>
    <row r="14" spans="1:13" s="158" customFormat="1" ht="13.9" customHeight="1" x14ac:dyDescent="0.2">
      <c r="A14" s="178" t="s">
        <v>114</v>
      </c>
      <c r="B14" s="179">
        <v>4</v>
      </c>
      <c r="C14" s="179">
        <v>607.226</v>
      </c>
      <c r="D14" s="179">
        <v>17</v>
      </c>
      <c r="E14" s="179">
        <v>286.976</v>
      </c>
      <c r="F14" s="180"/>
      <c r="G14" s="180"/>
      <c r="H14" s="180">
        <v>2</v>
      </c>
      <c r="I14" s="180">
        <v>34.550000000000004</v>
      </c>
      <c r="J14" s="180">
        <v>1</v>
      </c>
      <c r="K14" s="180">
        <v>4459.3320000000003</v>
      </c>
      <c r="L14" s="180"/>
      <c r="M14" s="180"/>
    </row>
    <row r="15" spans="1:13" s="158" customFormat="1" ht="13.9" customHeight="1" x14ac:dyDescent="0.2">
      <c r="A15" s="181" t="s">
        <v>240</v>
      </c>
      <c r="B15" s="180"/>
      <c r="C15" s="180"/>
      <c r="D15" s="179">
        <v>14</v>
      </c>
      <c r="E15" s="179">
        <v>325.86540000000002</v>
      </c>
      <c r="F15" s="180"/>
      <c r="G15" s="180"/>
      <c r="H15" s="180">
        <v>6</v>
      </c>
      <c r="I15" s="180">
        <v>31.477699999999995</v>
      </c>
      <c r="J15" s="180"/>
      <c r="K15" s="180"/>
      <c r="L15" s="180"/>
      <c r="M15" s="180"/>
    </row>
    <row r="16" spans="1:13" s="158" customFormat="1" ht="13.9" customHeight="1" x14ac:dyDescent="0.2">
      <c r="A16" s="178" t="s">
        <v>117</v>
      </c>
      <c r="B16" s="180"/>
      <c r="C16" s="180"/>
      <c r="D16" s="179"/>
      <c r="E16" s="179"/>
      <c r="F16" s="180"/>
      <c r="G16" s="180"/>
      <c r="H16" s="180">
        <v>55</v>
      </c>
      <c r="I16" s="180">
        <v>334.28222999999997</v>
      </c>
      <c r="J16" s="180"/>
      <c r="K16" s="180"/>
      <c r="L16" s="180"/>
      <c r="M16" s="180"/>
    </row>
    <row r="17" spans="1:15" s="158" customFormat="1" ht="13.9" customHeight="1" x14ac:dyDescent="0.2">
      <c r="A17" s="178" t="s">
        <v>239</v>
      </c>
      <c r="B17" s="179">
        <v>2</v>
      </c>
      <c r="C17" s="179">
        <v>792.42579999999998</v>
      </c>
      <c r="D17" s="179">
        <v>16</v>
      </c>
      <c r="E17" s="179">
        <v>345.04860000000002</v>
      </c>
      <c r="F17" s="180"/>
      <c r="G17" s="180"/>
      <c r="H17" s="180">
        <v>4</v>
      </c>
      <c r="I17" s="180">
        <v>479.84999999999997</v>
      </c>
      <c r="J17" s="180">
        <v>1</v>
      </c>
      <c r="K17" s="180">
        <v>17887.29</v>
      </c>
      <c r="L17" s="180"/>
      <c r="M17" s="180"/>
    </row>
    <row r="18" spans="1:15" s="158" customFormat="1" ht="13.9" customHeight="1" x14ac:dyDescent="0.2">
      <c r="A18" s="178" t="s">
        <v>119</v>
      </c>
      <c r="B18" s="179"/>
      <c r="C18" s="179"/>
      <c r="D18" s="179"/>
      <c r="E18" s="179"/>
      <c r="F18" s="180"/>
      <c r="G18" s="180"/>
      <c r="H18" s="180">
        <v>29</v>
      </c>
      <c r="I18" s="180">
        <v>787.31830000000014</v>
      </c>
      <c r="J18" s="180"/>
      <c r="K18" s="180"/>
      <c r="L18" s="180"/>
      <c r="M18" s="180"/>
    </row>
    <row r="19" spans="1:15" s="158" customFormat="1" ht="13.9" customHeight="1" x14ac:dyDescent="0.2">
      <c r="A19" s="181" t="s">
        <v>120</v>
      </c>
      <c r="B19" s="179"/>
      <c r="C19" s="179"/>
      <c r="D19" s="179">
        <v>2</v>
      </c>
      <c r="E19" s="179">
        <v>110.91379999999999</v>
      </c>
      <c r="F19" s="180"/>
      <c r="G19" s="180"/>
      <c r="H19" s="180">
        <v>1</v>
      </c>
      <c r="I19" s="180">
        <v>3193.1899999999996</v>
      </c>
      <c r="J19" s="180"/>
      <c r="K19" s="180"/>
      <c r="L19" s="180"/>
      <c r="M19" s="180"/>
    </row>
    <row r="20" spans="1:15" s="158" customFormat="1" ht="13.9" customHeight="1" x14ac:dyDescent="0.2">
      <c r="A20" s="178" t="s">
        <v>122</v>
      </c>
      <c r="B20" s="179">
        <v>17</v>
      </c>
      <c r="C20" s="179">
        <v>16259.938</v>
      </c>
      <c r="D20" s="179">
        <v>110</v>
      </c>
      <c r="E20" s="179">
        <v>21422.019980000001</v>
      </c>
      <c r="F20" s="179">
        <v>1</v>
      </c>
      <c r="G20" s="179">
        <v>361.9</v>
      </c>
      <c r="H20" s="180"/>
      <c r="I20" s="180"/>
      <c r="J20" s="180">
        <v>44</v>
      </c>
      <c r="K20" s="180">
        <v>691502.34</v>
      </c>
      <c r="L20" s="180">
        <v>3</v>
      </c>
      <c r="M20" s="180">
        <v>35268.69</v>
      </c>
      <c r="N20" s="206"/>
      <c r="O20" s="206"/>
    </row>
    <row r="21" spans="1:15" s="158" customFormat="1" ht="13.9" customHeight="1" x14ac:dyDescent="0.2">
      <c r="A21" s="178" t="s">
        <v>123</v>
      </c>
      <c r="B21" s="179">
        <v>1</v>
      </c>
      <c r="C21" s="179">
        <v>178.25</v>
      </c>
      <c r="D21" s="179">
        <v>2</v>
      </c>
      <c r="E21" s="179">
        <v>29.067</v>
      </c>
      <c r="F21" s="180"/>
      <c r="G21" s="180"/>
      <c r="H21" s="180"/>
      <c r="I21" s="180"/>
      <c r="J21" s="180"/>
      <c r="K21" s="180"/>
      <c r="L21" s="180"/>
      <c r="M21" s="180"/>
    </row>
    <row r="22" spans="1:15" s="158" customFormat="1" ht="13.9" customHeight="1" x14ac:dyDescent="0.2">
      <c r="A22" s="178" t="s">
        <v>35</v>
      </c>
      <c r="B22" s="179"/>
      <c r="C22" s="179"/>
      <c r="D22" s="179"/>
      <c r="E22" s="179"/>
      <c r="F22" s="180"/>
      <c r="G22" s="180"/>
      <c r="H22" s="180">
        <v>1</v>
      </c>
      <c r="I22" s="180">
        <v>21.09</v>
      </c>
      <c r="J22" s="180"/>
      <c r="K22" s="180"/>
      <c r="L22" s="180"/>
      <c r="M22" s="180"/>
    </row>
    <row r="23" spans="1:15" s="158" customFormat="1" ht="13.9" customHeight="1" x14ac:dyDescent="0.2">
      <c r="A23" s="178" t="s">
        <v>124</v>
      </c>
      <c r="B23" s="179">
        <v>2</v>
      </c>
      <c r="C23" s="179">
        <v>1627.3229999999999</v>
      </c>
      <c r="D23" s="179">
        <v>17</v>
      </c>
      <c r="E23" s="179">
        <v>717.1703</v>
      </c>
      <c r="F23" s="180"/>
      <c r="G23" s="180"/>
      <c r="H23" s="180"/>
      <c r="I23" s="180"/>
      <c r="J23" s="180"/>
      <c r="K23" s="180"/>
      <c r="L23" s="180"/>
      <c r="M23" s="180"/>
    </row>
    <row r="24" spans="1:15" s="158" customFormat="1" ht="13.9" customHeight="1" x14ac:dyDescent="0.2">
      <c r="A24" s="181" t="s">
        <v>125</v>
      </c>
      <c r="B24" s="180"/>
      <c r="C24" s="180"/>
      <c r="D24" s="179">
        <v>5</v>
      </c>
      <c r="E24" s="179">
        <v>233.95580000000001</v>
      </c>
      <c r="F24" s="180"/>
      <c r="G24" s="180"/>
      <c r="H24" s="180">
        <v>7</v>
      </c>
      <c r="I24" s="180">
        <v>3016.5039999999999</v>
      </c>
      <c r="J24" s="180"/>
      <c r="K24" s="180"/>
      <c r="L24" s="180"/>
      <c r="M24" s="180"/>
    </row>
    <row r="25" spans="1:15" s="158" customFormat="1" ht="13.9" customHeight="1" x14ac:dyDescent="0.2">
      <c r="A25" s="178" t="s">
        <v>126</v>
      </c>
      <c r="B25" s="180"/>
      <c r="C25" s="180"/>
      <c r="D25" s="179"/>
      <c r="E25" s="179"/>
      <c r="F25" s="180"/>
      <c r="G25" s="180"/>
      <c r="H25" s="180"/>
      <c r="I25" s="180"/>
      <c r="J25" s="180"/>
      <c r="K25" s="180"/>
      <c r="L25" s="180"/>
      <c r="M25" s="180"/>
    </row>
    <row r="26" spans="1:15" s="158" customFormat="1" ht="13.9" customHeight="1" x14ac:dyDescent="0.2">
      <c r="A26" s="178" t="s">
        <v>127</v>
      </c>
      <c r="B26" s="180">
        <v>1</v>
      </c>
      <c r="C26" s="180">
        <v>115.676</v>
      </c>
      <c r="D26" s="179">
        <v>1</v>
      </c>
      <c r="E26" s="179">
        <v>13.04</v>
      </c>
      <c r="F26" s="179"/>
      <c r="G26" s="179"/>
      <c r="H26" s="180"/>
      <c r="I26" s="180"/>
      <c r="J26" s="180">
        <v>2</v>
      </c>
      <c r="K26" s="180">
        <v>3312.6899999999996</v>
      </c>
      <c r="L26" s="180"/>
      <c r="M26" s="180"/>
    </row>
    <row r="27" spans="1:15" s="158" customFormat="1" ht="13.9" customHeight="1" x14ac:dyDescent="0.2">
      <c r="A27" s="178" t="s">
        <v>128</v>
      </c>
      <c r="B27" s="180"/>
      <c r="C27" s="180"/>
      <c r="D27" s="179"/>
      <c r="E27" s="179"/>
      <c r="F27" s="179"/>
      <c r="G27" s="179"/>
      <c r="H27" s="180">
        <v>3</v>
      </c>
      <c r="I27" s="180">
        <v>3.9005000000000001</v>
      </c>
      <c r="J27" s="180"/>
      <c r="K27" s="180"/>
      <c r="L27" s="180"/>
      <c r="M27" s="180"/>
    </row>
    <row r="28" spans="1:15" s="158" customFormat="1" ht="13.9" customHeight="1" x14ac:dyDescent="0.2">
      <c r="A28" s="178" t="s">
        <v>129</v>
      </c>
      <c r="B28" s="180"/>
      <c r="C28" s="180"/>
      <c r="D28" s="179">
        <v>1</v>
      </c>
      <c r="E28" s="179">
        <v>11.9</v>
      </c>
      <c r="F28" s="180"/>
      <c r="G28" s="180"/>
      <c r="H28" s="180"/>
      <c r="I28" s="180"/>
      <c r="J28" s="180"/>
      <c r="K28" s="180"/>
      <c r="L28" s="180"/>
      <c r="M28" s="180"/>
    </row>
    <row r="29" spans="1:15" s="158" customFormat="1" ht="13.9" customHeight="1" thickBot="1" x14ac:dyDescent="0.25">
      <c r="A29" s="182" t="s">
        <v>130</v>
      </c>
      <c r="B29" s="183">
        <v>4</v>
      </c>
      <c r="C29" s="183">
        <v>9257.509</v>
      </c>
      <c r="D29" s="183">
        <v>2</v>
      </c>
      <c r="E29" s="183">
        <v>223.95760000000001</v>
      </c>
      <c r="F29" s="183"/>
      <c r="G29" s="183"/>
      <c r="H29" s="184"/>
      <c r="I29" s="184"/>
      <c r="J29" s="184"/>
      <c r="K29" s="184"/>
      <c r="L29" s="184"/>
      <c r="M29" s="184"/>
    </row>
    <row r="30" spans="1:15" s="158" customFormat="1" ht="16.5" customHeight="1" thickTop="1" x14ac:dyDescent="0.2">
      <c r="A30" s="223" t="s">
        <v>230</v>
      </c>
      <c r="B30" s="224">
        <f t="shared" ref="B30:H30" si="0">SUM(B9:B29)</f>
        <v>48</v>
      </c>
      <c r="C30" s="224">
        <f t="shared" si="0"/>
        <v>33963.433669999999</v>
      </c>
      <c r="D30" s="224">
        <f t="shared" si="0"/>
        <v>195</v>
      </c>
      <c r="E30" s="224">
        <f t="shared" si="0"/>
        <v>23769.975250000007</v>
      </c>
      <c r="F30" s="224">
        <f t="shared" si="0"/>
        <v>3</v>
      </c>
      <c r="G30" s="224">
        <f t="shared" si="0"/>
        <v>414.19</v>
      </c>
      <c r="H30" s="224">
        <f t="shared" si="0"/>
        <v>162</v>
      </c>
      <c r="I30" s="224">
        <f>SUM(I9:I29)</f>
        <v>9830.2537499999999</v>
      </c>
      <c r="J30" s="224">
        <f>SUM(J9:J29)</f>
        <v>48</v>
      </c>
      <c r="K30" s="224">
        <f>SUM(K9:K29)</f>
        <v>717161.65199999989</v>
      </c>
      <c r="L30" s="224">
        <f>SUM(L9:L29)</f>
        <v>3</v>
      </c>
      <c r="M30" s="225">
        <f>SUM(M9:M29)</f>
        <v>35268.69</v>
      </c>
    </row>
    <row r="31" spans="1:15" ht="11.25" customHeight="1" x14ac:dyDescent="0.25">
      <c r="A31" s="145" t="s">
        <v>219</v>
      </c>
    </row>
    <row r="32" spans="1:15" ht="14.25" customHeight="1" x14ac:dyDescent="0.25">
      <c r="A32" s="12" t="s">
        <v>220</v>
      </c>
    </row>
    <row r="33" spans="1:6" ht="12.75" customHeight="1" x14ac:dyDescent="0.25">
      <c r="A33" s="105" t="s">
        <v>228</v>
      </c>
    </row>
    <row r="36" spans="1:6" x14ac:dyDescent="0.25">
      <c r="F36" s="174"/>
    </row>
  </sheetData>
  <mergeCells count="9">
    <mergeCell ref="A3:M3"/>
    <mergeCell ref="A4:M4"/>
    <mergeCell ref="L7:M7"/>
    <mergeCell ref="J7:K7"/>
    <mergeCell ref="A7:A8"/>
    <mergeCell ref="B7:C7"/>
    <mergeCell ref="D7:E7"/>
    <mergeCell ref="F7:G7"/>
    <mergeCell ref="H7:I7"/>
  </mergeCells>
  <printOptions horizontalCentered="1"/>
  <pageMargins left="0.23622047244094491" right="0.23622047244094491" top="0.74803149606299213" bottom="0.78740157480314965" header="0.31496062992125984" footer="0.39370078740157483"/>
  <pageSetup paperSize="9" orientation="landscape" r:id="rId1"/>
  <headerFooter>
    <oddFooter>&amp;R&amp;8 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4">
    <tabColor rgb="FFFF0000"/>
  </sheetPr>
  <dimension ref="A1:I66"/>
  <sheetViews>
    <sheetView topLeftCell="A20" zoomScaleNormal="100" workbookViewId="0">
      <selection activeCell="C27" sqref="C27"/>
    </sheetView>
  </sheetViews>
  <sheetFormatPr baseColWidth="10" defaultRowHeight="12.75" x14ac:dyDescent="0.2"/>
  <cols>
    <col min="1" max="1" width="2.7109375" customWidth="1"/>
    <col min="2" max="2" width="31.42578125" customWidth="1"/>
    <col min="3" max="3" width="43.85546875" customWidth="1"/>
    <col min="8" max="8" width="11.42578125" style="62"/>
    <col min="9" max="9" width="13.140625" style="62" bestFit="1" customWidth="1"/>
  </cols>
  <sheetData>
    <row r="1" spans="1:9" ht="24" customHeight="1" x14ac:dyDescent="0.2">
      <c r="A1" s="148" t="s">
        <v>227</v>
      </c>
      <c r="B1" s="147"/>
      <c r="C1" s="53"/>
    </row>
    <row r="2" spans="1:9" ht="23.25" customHeight="1" x14ac:dyDescent="0.2">
      <c r="A2" s="149"/>
      <c r="B2" s="7"/>
      <c r="C2" s="7"/>
    </row>
    <row r="3" spans="1:9" s="1" customFormat="1" ht="13.5" customHeight="1" x14ac:dyDescent="0.2">
      <c r="B3" s="1" t="s">
        <v>101</v>
      </c>
      <c r="C3" s="39" t="s">
        <v>215</v>
      </c>
      <c r="H3" s="39"/>
      <c r="I3" s="39"/>
    </row>
    <row r="4" spans="1:9" s="1" customFormat="1" x14ac:dyDescent="0.2">
      <c r="C4" s="39" t="s">
        <v>256</v>
      </c>
      <c r="H4" s="39"/>
      <c r="I4" s="39"/>
    </row>
    <row r="5" spans="1:9" ht="11.25" customHeight="1" x14ac:dyDescent="0.2"/>
    <row r="6" spans="1:9" x14ac:dyDescent="0.2">
      <c r="B6" s="324" t="s">
        <v>105</v>
      </c>
      <c r="C6" s="168" t="s">
        <v>106</v>
      </c>
    </row>
    <row r="7" spans="1:9" x14ac:dyDescent="0.2">
      <c r="B7" s="324"/>
      <c r="C7" s="168" t="s">
        <v>132</v>
      </c>
      <c r="H7" s="165" t="s">
        <v>122</v>
      </c>
      <c r="I7" s="165">
        <v>877763.18125000596</v>
      </c>
    </row>
    <row r="8" spans="1:9" ht="12" customHeight="1" x14ac:dyDescent="0.2">
      <c r="B8" s="3" t="s">
        <v>108</v>
      </c>
      <c r="C8" s="4">
        <v>31381.037108791061</v>
      </c>
      <c r="H8" s="165" t="s">
        <v>130</v>
      </c>
      <c r="I8" s="165">
        <v>234724.69153571129</v>
      </c>
    </row>
    <row r="9" spans="1:9" ht="12" customHeight="1" x14ac:dyDescent="0.2">
      <c r="B9" s="3" t="s">
        <v>109</v>
      </c>
      <c r="C9" s="4">
        <v>6857.7906785719097</v>
      </c>
      <c r="D9" s="5"/>
      <c r="G9" s="124"/>
      <c r="H9" s="165" t="s">
        <v>123</v>
      </c>
      <c r="I9" s="165">
        <v>233327.32800000161</v>
      </c>
    </row>
    <row r="10" spans="1:9" ht="12" customHeight="1" x14ac:dyDescent="0.2">
      <c r="B10" s="3" t="s">
        <v>110</v>
      </c>
      <c r="C10" s="4">
        <v>10979.446557377465</v>
      </c>
      <c r="H10" s="165" t="s">
        <v>118</v>
      </c>
      <c r="I10" s="165">
        <v>93849.282252747566</v>
      </c>
    </row>
    <row r="11" spans="1:9" ht="12" customHeight="1" x14ac:dyDescent="0.2">
      <c r="B11" s="3" t="s">
        <v>111</v>
      </c>
      <c r="C11" s="4">
        <v>92.111784918030025</v>
      </c>
      <c r="H11" s="165" t="s">
        <v>124</v>
      </c>
      <c r="I11" s="165">
        <v>84516.583292979747</v>
      </c>
    </row>
    <row r="12" spans="1:9" ht="12" customHeight="1" x14ac:dyDescent="0.2">
      <c r="B12" s="3" t="s">
        <v>112</v>
      </c>
      <c r="C12" s="4">
        <v>5753.2587071429007</v>
      </c>
      <c r="H12" s="165" t="s">
        <v>108</v>
      </c>
      <c r="I12" s="165">
        <v>31381.037108791061</v>
      </c>
    </row>
    <row r="13" spans="1:9" ht="12" customHeight="1" x14ac:dyDescent="0.2">
      <c r="B13" s="7" t="s">
        <v>113</v>
      </c>
      <c r="C13" s="4">
        <v>20434.474267859012</v>
      </c>
      <c r="D13" s="1"/>
      <c r="H13" s="165" t="s">
        <v>119</v>
      </c>
      <c r="I13" s="165">
        <v>21081.690138999373</v>
      </c>
    </row>
    <row r="14" spans="1:9" ht="12" customHeight="1" x14ac:dyDescent="0.2">
      <c r="B14" s="7" t="s">
        <v>114</v>
      </c>
      <c r="C14" s="4">
        <v>11435.214147143066</v>
      </c>
      <c r="D14" s="6"/>
      <c r="H14" s="165" t="s">
        <v>113</v>
      </c>
      <c r="I14" s="165">
        <v>20434.474267859012</v>
      </c>
    </row>
    <row r="15" spans="1:9" ht="12" customHeight="1" x14ac:dyDescent="0.2">
      <c r="B15" s="7" t="s">
        <v>115</v>
      </c>
      <c r="C15" s="4">
        <v>0</v>
      </c>
      <c r="H15" s="165" t="s">
        <v>127</v>
      </c>
      <c r="I15" s="165">
        <v>12780.189142856747</v>
      </c>
    </row>
    <row r="16" spans="1:9" ht="12" customHeight="1" x14ac:dyDescent="0.2">
      <c r="B16" s="7" t="s">
        <v>116</v>
      </c>
      <c r="C16" s="4">
        <v>0</v>
      </c>
      <c r="H16" s="165" t="s">
        <v>114</v>
      </c>
      <c r="I16" s="165">
        <v>11435.214147143066</v>
      </c>
    </row>
    <row r="17" spans="2:9" ht="12" customHeight="1" x14ac:dyDescent="0.2">
      <c r="B17" s="7" t="s">
        <v>117</v>
      </c>
      <c r="C17" s="4">
        <v>8.928571428572468</v>
      </c>
      <c r="H17" s="165" t="s">
        <v>110</v>
      </c>
      <c r="I17" s="165">
        <v>10979.446557377465</v>
      </c>
    </row>
    <row r="18" spans="2:9" ht="12" customHeight="1" x14ac:dyDescent="0.2">
      <c r="B18" s="7" t="s">
        <v>118</v>
      </c>
      <c r="C18" s="4">
        <v>93849.282252747566</v>
      </c>
      <c r="H18" s="165" t="s">
        <v>129</v>
      </c>
      <c r="I18" s="165">
        <v>7658.3701639344217</v>
      </c>
    </row>
    <row r="19" spans="2:9" ht="12" customHeight="1" x14ac:dyDescent="0.2">
      <c r="B19" s="7" t="s">
        <v>119</v>
      </c>
      <c r="C19" s="4">
        <v>21081.690138999373</v>
      </c>
      <c r="H19" s="165" t="s">
        <v>109</v>
      </c>
      <c r="I19" s="165">
        <v>6857.7906785719097</v>
      </c>
    </row>
    <row r="20" spans="2:9" ht="12" customHeight="1" x14ac:dyDescent="0.2">
      <c r="B20" s="7" t="s">
        <v>120</v>
      </c>
      <c r="C20" s="4">
        <v>0</v>
      </c>
      <c r="H20" s="165" t="s">
        <v>112</v>
      </c>
      <c r="I20" s="165">
        <v>5753.2587071429007</v>
      </c>
    </row>
    <row r="21" spans="2:9" ht="12" customHeight="1" x14ac:dyDescent="0.2">
      <c r="B21" s="7" t="s">
        <v>121</v>
      </c>
      <c r="C21" s="4">
        <v>0</v>
      </c>
      <c r="H21" s="165" t="s">
        <v>125</v>
      </c>
      <c r="I21" s="165">
        <v>3516.2624285713537</v>
      </c>
    </row>
    <row r="22" spans="2:9" ht="12" customHeight="1" x14ac:dyDescent="0.2">
      <c r="B22" s="7" t="s">
        <v>122</v>
      </c>
      <c r="C22" s="4">
        <v>877763.18125000596</v>
      </c>
      <c r="H22" s="165" t="s">
        <v>111</v>
      </c>
      <c r="I22" s="165">
        <v>92.111784918030025</v>
      </c>
    </row>
    <row r="23" spans="2:9" ht="12" customHeight="1" x14ac:dyDescent="0.2">
      <c r="B23" s="7" t="s">
        <v>123</v>
      </c>
      <c r="C23" s="4">
        <v>233327.32800000161</v>
      </c>
      <c r="H23" s="165" t="s">
        <v>35</v>
      </c>
      <c r="I23" s="165">
        <v>38.615240648648069</v>
      </c>
    </row>
    <row r="24" spans="2:9" ht="12" customHeight="1" x14ac:dyDescent="0.2">
      <c r="B24" s="7" t="s">
        <v>35</v>
      </c>
      <c r="C24" s="4">
        <v>38.615240648648069</v>
      </c>
      <c r="H24" s="165" t="s">
        <v>233</v>
      </c>
      <c r="I24" s="165">
        <v>16.88542388757196</v>
      </c>
    </row>
    <row r="25" spans="2:9" ht="12" customHeight="1" x14ac:dyDescent="0.2">
      <c r="B25" s="7" t="s">
        <v>124</v>
      </c>
      <c r="C25" s="4">
        <v>84516.583292979747</v>
      </c>
    </row>
    <row r="26" spans="2:9" ht="12" customHeight="1" x14ac:dyDescent="0.2">
      <c r="B26" s="7" t="s">
        <v>125</v>
      </c>
      <c r="C26" s="4">
        <v>3516.2624285713537</v>
      </c>
    </row>
    <row r="27" spans="2:9" ht="12" customHeight="1" x14ac:dyDescent="0.2">
      <c r="B27" s="7" t="s">
        <v>126</v>
      </c>
      <c r="C27" s="4">
        <v>7.9568524589994922</v>
      </c>
      <c r="E27" s="6"/>
      <c r="I27" s="207"/>
    </row>
    <row r="28" spans="2:9" ht="12" customHeight="1" x14ac:dyDescent="0.2">
      <c r="B28" s="7" t="s">
        <v>127</v>
      </c>
      <c r="C28" s="4">
        <v>12780.189142856747</v>
      </c>
    </row>
    <row r="29" spans="2:9" ht="12" customHeight="1" x14ac:dyDescent="0.2">
      <c r="B29" s="7" t="s">
        <v>128</v>
      </c>
      <c r="C29" s="4">
        <v>0</v>
      </c>
    </row>
    <row r="30" spans="2:9" ht="12" customHeight="1" x14ac:dyDescent="0.2">
      <c r="B30" s="7" t="s">
        <v>129</v>
      </c>
      <c r="C30" s="4">
        <v>7658.3701639344217</v>
      </c>
    </row>
    <row r="31" spans="2:9" ht="12" customHeight="1" x14ac:dyDescent="0.2">
      <c r="B31" s="7" t="s">
        <v>130</v>
      </c>
      <c r="C31" s="4">
        <v>234724.69153571129</v>
      </c>
    </row>
    <row r="32" spans="2:9" ht="12" customHeight="1" thickBot="1" x14ac:dyDescent="0.25">
      <c r="B32" s="7"/>
      <c r="C32" s="8"/>
      <c r="D32" s="27"/>
      <c r="E32" s="27"/>
      <c r="F32" s="27"/>
    </row>
    <row r="33" spans="1:9" s="11" customFormat="1" ht="15.75" customHeight="1" thickTop="1" x14ac:dyDescent="0.2">
      <c r="B33" s="98" t="s">
        <v>131</v>
      </c>
      <c r="C33" s="99">
        <f>SUM(C8:C32)</f>
        <v>1656206.4121221476</v>
      </c>
      <c r="H33" s="208"/>
      <c r="I33" s="208"/>
    </row>
    <row r="34" spans="1:9" x14ac:dyDescent="0.2">
      <c r="B34" s="12" t="s">
        <v>257</v>
      </c>
      <c r="C34" s="22"/>
      <c r="D34" s="27"/>
    </row>
    <row r="35" spans="1:9" s="103" customFormat="1" ht="12" customHeight="1" x14ac:dyDescent="0.2">
      <c r="B35" s="104"/>
      <c r="C35" s="104"/>
      <c r="D35" s="119"/>
      <c r="H35" s="209"/>
      <c r="I35" s="209"/>
    </row>
    <row r="36" spans="1:9" s="15" customFormat="1" ht="12" x14ac:dyDescent="0.2">
      <c r="A36" s="66"/>
      <c r="B36" s="66"/>
      <c r="C36" s="66"/>
    </row>
    <row r="37" spans="1:9" s="15" customFormat="1" ht="12" x14ac:dyDescent="0.2">
      <c r="A37" s="70"/>
      <c r="B37" s="70"/>
      <c r="C37" s="70"/>
    </row>
    <row r="39" spans="1:9" ht="12" customHeight="1" x14ac:dyDescent="0.2">
      <c r="A39" s="17"/>
      <c r="B39" s="18"/>
      <c r="C39" s="19"/>
    </row>
    <row r="40" spans="1:9" ht="12" customHeight="1" x14ac:dyDescent="0.2">
      <c r="A40" s="17"/>
      <c r="B40" s="18"/>
      <c r="C40" s="19"/>
    </row>
    <row r="41" spans="1:9" ht="12" customHeight="1" x14ac:dyDescent="0.2">
      <c r="A41" s="17"/>
      <c r="B41" s="20"/>
      <c r="C41" s="21"/>
    </row>
    <row r="42" spans="1:9" ht="12" customHeight="1" x14ac:dyDescent="0.2">
      <c r="A42" s="17"/>
      <c r="B42" s="20"/>
      <c r="C42" s="21"/>
    </row>
    <row r="55" spans="2:3" s="12" customFormat="1" ht="12" customHeight="1" x14ac:dyDescent="0.15">
      <c r="B55" s="22"/>
      <c r="C55" s="23"/>
    </row>
    <row r="56" spans="2:3" s="12" customFormat="1" ht="12" customHeight="1" x14ac:dyDescent="0.15">
      <c r="B56" s="22"/>
      <c r="C56" s="23"/>
    </row>
    <row r="57" spans="2:3" s="12" customFormat="1" ht="12" customHeight="1" x14ac:dyDescent="0.15">
      <c r="B57" s="22"/>
      <c r="C57" s="23"/>
    </row>
    <row r="58" spans="2:3" s="12" customFormat="1" ht="9" x14ac:dyDescent="0.15"/>
    <row r="64" spans="2:3" ht="11.25" customHeight="1" x14ac:dyDescent="0.2">
      <c r="B64" s="145" t="s">
        <v>219</v>
      </c>
    </row>
    <row r="65" spans="2:4" s="31" customFormat="1" ht="11.25" x14ac:dyDescent="0.2">
      <c r="B65" s="68" t="s">
        <v>220</v>
      </c>
      <c r="C65" s="49"/>
      <c r="D65" s="51"/>
    </row>
    <row r="66" spans="2:4" s="126" customFormat="1" ht="12" customHeight="1" x14ac:dyDescent="0.2">
      <c r="B66" s="105" t="s">
        <v>228</v>
      </c>
      <c r="C66" s="134"/>
    </row>
  </sheetData>
  <sortState xmlns:xlrd2="http://schemas.microsoft.com/office/spreadsheetml/2017/richdata2" ref="H7:I30">
    <sortCondition descending="1" ref="I7:I30"/>
  </sortState>
  <mergeCells count="1">
    <mergeCell ref="B6:B7"/>
  </mergeCells>
  <printOptions horizontalCentered="1"/>
  <pageMargins left="0.78740157480314965" right="0.78740157480314965" top="0.59055118110236227" bottom="0.78740157480314965" header="0.39370078740157483" footer="0.39370078740157483"/>
  <pageSetup paperSize="9" scale="90" orientation="portrait" horizontalDpi="300" verticalDpi="300" r:id="rId1"/>
  <headerFooter>
    <oddFooter>&amp;R&amp;8 6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6">
    <tabColor rgb="FFC00000"/>
  </sheetPr>
  <dimension ref="A1:D183"/>
  <sheetViews>
    <sheetView zoomScaleNormal="100" workbookViewId="0">
      <selection activeCell="H1" sqref="H1:N1048576"/>
    </sheetView>
  </sheetViews>
  <sheetFormatPr baseColWidth="10" defaultRowHeight="12.75" x14ac:dyDescent="0.2"/>
  <cols>
    <col min="1" max="1" width="28.7109375" customWidth="1"/>
    <col min="2" max="2" width="35.28515625" customWidth="1"/>
    <col min="3" max="3" width="17" style="140" customWidth="1"/>
  </cols>
  <sheetData>
    <row r="1" spans="1:3" ht="18.75" customHeight="1" x14ac:dyDescent="0.2">
      <c r="A1" s="148" t="s">
        <v>227</v>
      </c>
      <c r="B1" s="147"/>
      <c r="C1" s="162"/>
    </row>
    <row r="2" spans="1:3" ht="7.5" customHeight="1" x14ac:dyDescent="0.2">
      <c r="A2" s="149"/>
      <c r="B2" s="7"/>
      <c r="C2" s="163"/>
    </row>
    <row r="3" spans="1:3" s="15" customFormat="1" ht="12" x14ac:dyDescent="0.2">
      <c r="A3" s="16" t="s">
        <v>266</v>
      </c>
      <c r="B3" s="330" t="s">
        <v>216</v>
      </c>
      <c r="C3" s="330"/>
    </row>
    <row r="4" spans="1:3" s="15" customFormat="1" ht="12" x14ac:dyDescent="0.2">
      <c r="B4" s="330" t="s">
        <v>263</v>
      </c>
      <c r="C4" s="330"/>
    </row>
    <row r="5" spans="1:3" s="13" customFormat="1" ht="15" customHeight="1" thickBot="1" x14ac:dyDescent="0.25">
      <c r="A5" s="325" t="s">
        <v>134</v>
      </c>
      <c r="B5" s="326"/>
      <c r="C5" s="169"/>
    </row>
    <row r="6" spans="1:3" s="13" customFormat="1" ht="10.5" customHeight="1" x14ac:dyDescent="0.2">
      <c r="A6" s="327" t="s">
        <v>226</v>
      </c>
      <c r="B6" s="329" t="s">
        <v>43</v>
      </c>
      <c r="C6" s="169" t="s">
        <v>14</v>
      </c>
    </row>
    <row r="7" spans="1:3" s="13" customFormat="1" ht="12.75" customHeight="1" thickBot="1" x14ac:dyDescent="0.25">
      <c r="A7" s="328"/>
      <c r="B7" s="328"/>
      <c r="C7" s="170" t="s">
        <v>11</v>
      </c>
    </row>
    <row r="8" spans="1:3" s="17" customFormat="1" ht="12.95" customHeight="1" x14ac:dyDescent="0.2">
      <c r="A8" s="17" t="s">
        <v>152</v>
      </c>
      <c r="B8" s="33" t="s">
        <v>64</v>
      </c>
      <c r="C8" s="122">
        <v>6721.6761120879119</v>
      </c>
    </row>
    <row r="9" spans="1:3" s="17" customFormat="1" ht="12.95" customHeight="1" x14ac:dyDescent="0.2">
      <c r="A9" s="17" t="s">
        <v>185</v>
      </c>
      <c r="B9" s="40" t="s">
        <v>23</v>
      </c>
      <c r="C9" s="122">
        <v>1217.3923095604391</v>
      </c>
    </row>
    <row r="10" spans="1:3" s="17" customFormat="1" ht="12.95" customHeight="1" x14ac:dyDescent="0.2">
      <c r="A10" s="17" t="s">
        <v>225</v>
      </c>
      <c r="B10" s="40" t="s">
        <v>79</v>
      </c>
      <c r="C10" s="122">
        <v>3357.6836596703288</v>
      </c>
    </row>
    <row r="11" spans="1:3" s="17" customFormat="1" ht="12.95" customHeight="1" x14ac:dyDescent="0.2">
      <c r="A11" s="31" t="s">
        <v>153</v>
      </c>
      <c r="B11" s="31" t="s">
        <v>33</v>
      </c>
      <c r="C11" s="52">
        <v>1374.8134719572877</v>
      </c>
    </row>
    <row r="12" spans="1:3" s="17" customFormat="1" ht="12.95" customHeight="1" x14ac:dyDescent="0.2">
      <c r="A12" s="31" t="s">
        <v>87</v>
      </c>
      <c r="B12" s="40"/>
      <c r="C12" s="122">
        <v>1221.6536346153835</v>
      </c>
    </row>
    <row r="13" spans="1:3" s="17" customFormat="1" ht="12.95" customHeight="1" x14ac:dyDescent="0.2">
      <c r="A13" s="17" t="s">
        <v>164</v>
      </c>
      <c r="B13" s="40" t="s">
        <v>84</v>
      </c>
      <c r="C13" s="122">
        <v>8729.9166306153857</v>
      </c>
    </row>
    <row r="14" spans="1:3" s="17" customFormat="1" ht="12.95" customHeight="1" x14ac:dyDescent="0.2">
      <c r="A14" s="31" t="s">
        <v>186</v>
      </c>
      <c r="B14" s="31" t="s">
        <v>32</v>
      </c>
      <c r="C14" s="52">
        <v>10477.997441648349</v>
      </c>
    </row>
    <row r="15" spans="1:3" s="17" customFormat="1" ht="12.95" customHeight="1" x14ac:dyDescent="0.2">
      <c r="A15" s="17" t="s">
        <v>209</v>
      </c>
      <c r="B15" s="73"/>
      <c r="C15" s="122">
        <v>946.84040000000005</v>
      </c>
    </row>
    <row r="16" spans="1:3" s="17" customFormat="1" ht="12.95" customHeight="1" x14ac:dyDescent="0.2">
      <c r="A16" s="17" t="s">
        <v>70</v>
      </c>
      <c r="B16" s="40" t="s">
        <v>4</v>
      </c>
      <c r="C16" s="122">
        <v>6644.497709890109</v>
      </c>
    </row>
    <row r="17" spans="1:3" s="17" customFormat="1" ht="12.95" customHeight="1" x14ac:dyDescent="0.2">
      <c r="A17" s="7" t="s">
        <v>74</v>
      </c>
      <c r="B17" s="33"/>
      <c r="C17" s="122">
        <v>1901.8341388397275</v>
      </c>
    </row>
    <row r="18" spans="1:3" s="17" customFormat="1" ht="12.95" customHeight="1" x14ac:dyDescent="0.2">
      <c r="A18" s="31" t="s">
        <v>194</v>
      </c>
      <c r="B18" s="31" t="s">
        <v>53</v>
      </c>
      <c r="C18" s="52">
        <v>56693.145710109871</v>
      </c>
    </row>
    <row r="19" spans="1:3" s="17" customFormat="1" ht="12.95" customHeight="1" x14ac:dyDescent="0.2">
      <c r="A19" s="17" t="s">
        <v>165</v>
      </c>
      <c r="B19" s="40" t="s">
        <v>78</v>
      </c>
      <c r="C19" s="122">
        <v>80865.664788583017</v>
      </c>
    </row>
    <row r="20" spans="1:3" s="17" customFormat="1" ht="12.95" customHeight="1" x14ac:dyDescent="0.2">
      <c r="A20" s="17" t="s">
        <v>176</v>
      </c>
      <c r="B20" s="40" t="s">
        <v>202</v>
      </c>
      <c r="C20" s="122">
        <v>4900.80368956044</v>
      </c>
    </row>
    <row r="21" spans="1:3" s="17" customFormat="1" ht="12.95" customHeight="1" x14ac:dyDescent="0.2">
      <c r="A21" s="17" t="s">
        <v>166</v>
      </c>
      <c r="B21" s="40"/>
      <c r="C21" s="122">
        <v>855.91753277287967</v>
      </c>
    </row>
    <row r="22" spans="1:3" s="17" customFormat="1" ht="12.95" customHeight="1" x14ac:dyDescent="0.2">
      <c r="A22" s="31" t="s">
        <v>187</v>
      </c>
      <c r="B22" s="31" t="s">
        <v>58</v>
      </c>
      <c r="C22" s="52">
        <v>165249.77097252751</v>
      </c>
    </row>
    <row r="23" spans="1:3" s="17" customFormat="1" ht="12.95" customHeight="1" x14ac:dyDescent="0.2">
      <c r="A23" s="17" t="s">
        <v>135</v>
      </c>
      <c r="B23" s="40" t="s">
        <v>25</v>
      </c>
      <c r="C23" s="122">
        <v>75615.655494725259</v>
      </c>
    </row>
    <row r="24" spans="1:3" s="17" customFormat="1" ht="12.95" customHeight="1" x14ac:dyDescent="0.2">
      <c r="A24" s="17" t="s">
        <v>90</v>
      </c>
      <c r="B24" s="40"/>
      <c r="C24" s="122">
        <v>6178.4069773626379</v>
      </c>
    </row>
    <row r="25" spans="1:3" s="17" customFormat="1" ht="12.95" customHeight="1" x14ac:dyDescent="0.2">
      <c r="A25" s="17" t="s">
        <v>167</v>
      </c>
      <c r="B25" s="40" t="s">
        <v>199</v>
      </c>
      <c r="C25" s="122">
        <v>22034.786488461534</v>
      </c>
    </row>
    <row r="26" spans="1:3" s="17" customFormat="1" ht="12.95" customHeight="1" x14ac:dyDescent="0.2">
      <c r="A26" s="17" t="s">
        <v>136</v>
      </c>
      <c r="B26" s="40" t="s">
        <v>48</v>
      </c>
      <c r="C26" s="122">
        <v>29563.581360082935</v>
      </c>
    </row>
    <row r="27" spans="1:3" s="17" customFormat="1" ht="12.95" customHeight="1" x14ac:dyDescent="0.2">
      <c r="A27" s="17" t="s">
        <v>197</v>
      </c>
      <c r="B27" s="91" t="s">
        <v>198</v>
      </c>
      <c r="C27" s="122">
        <v>2045.808443736265</v>
      </c>
    </row>
    <row r="28" spans="1:3" s="17" customFormat="1" ht="12.95" customHeight="1" x14ac:dyDescent="0.2">
      <c r="A28" s="17" t="s">
        <v>137</v>
      </c>
      <c r="B28" s="91" t="s">
        <v>72</v>
      </c>
      <c r="C28" s="122">
        <v>11017.897410395599</v>
      </c>
    </row>
    <row r="29" spans="1:3" s="17" customFormat="1" ht="12.95" customHeight="1" x14ac:dyDescent="0.2">
      <c r="A29" s="17" t="s">
        <v>24</v>
      </c>
      <c r="B29" s="91" t="s">
        <v>28</v>
      </c>
      <c r="C29" s="122">
        <v>1622.3757568131866</v>
      </c>
    </row>
    <row r="30" spans="1:3" s="17" customFormat="1" ht="12.95" customHeight="1" x14ac:dyDescent="0.2">
      <c r="A30" s="17" t="s">
        <v>207</v>
      </c>
      <c r="B30" s="40"/>
      <c r="C30" s="122">
        <v>318.79588967032987</v>
      </c>
    </row>
    <row r="31" spans="1:3" s="17" customFormat="1" ht="12.95" customHeight="1" x14ac:dyDescent="0.2">
      <c r="A31" s="17" t="s">
        <v>68</v>
      </c>
      <c r="B31" s="40" t="s">
        <v>203</v>
      </c>
      <c r="C31" s="122">
        <v>129.15302133526711</v>
      </c>
    </row>
    <row r="32" spans="1:3" s="17" customFormat="1" ht="12.95" customHeight="1" x14ac:dyDescent="0.2">
      <c r="A32" s="17" t="s">
        <v>69</v>
      </c>
      <c r="B32" s="40"/>
      <c r="C32" s="122">
        <v>1755.4095685341085</v>
      </c>
    </row>
    <row r="33" spans="1:3" s="17" customFormat="1" ht="12.95" customHeight="1" x14ac:dyDescent="0.2">
      <c r="A33" s="17" t="s">
        <v>188</v>
      </c>
      <c r="B33" s="33" t="s">
        <v>104</v>
      </c>
      <c r="C33" s="122">
        <v>9214.5815757142846</v>
      </c>
    </row>
    <row r="34" spans="1:3" s="47" customFormat="1" ht="12.95" customHeight="1" x14ac:dyDescent="0.2">
      <c r="A34" s="17" t="s">
        <v>88</v>
      </c>
      <c r="B34" s="91"/>
      <c r="C34" s="122">
        <v>1466.9339944951273</v>
      </c>
    </row>
    <row r="35" spans="1:3" s="17" customFormat="1" ht="12.95" customHeight="1" x14ac:dyDescent="0.2">
      <c r="A35" s="17" t="s">
        <v>138</v>
      </c>
      <c r="B35" s="40" t="s">
        <v>82</v>
      </c>
      <c r="C35" s="122">
        <v>2273.374546967033</v>
      </c>
    </row>
    <row r="36" spans="1:3" s="17" customFormat="1" ht="12.95" customHeight="1" x14ac:dyDescent="0.2">
      <c r="A36" s="17" t="s">
        <v>154</v>
      </c>
      <c r="B36" s="40"/>
      <c r="C36" s="122">
        <v>22349.1966816438</v>
      </c>
    </row>
    <row r="37" spans="1:3" s="17" customFormat="1" ht="12.95" customHeight="1" x14ac:dyDescent="0.2">
      <c r="A37" s="17" t="s">
        <v>204</v>
      </c>
      <c r="B37" s="40"/>
      <c r="C37" s="122">
        <v>37824.304518260869</v>
      </c>
    </row>
    <row r="38" spans="1:3" s="17" customFormat="1" ht="12.95" customHeight="1" x14ac:dyDescent="0.2">
      <c r="A38" s="17" t="s">
        <v>177</v>
      </c>
      <c r="B38" s="91" t="s">
        <v>52</v>
      </c>
      <c r="C38" s="122">
        <v>33855.977056052237</v>
      </c>
    </row>
    <row r="39" spans="1:3" s="17" customFormat="1" ht="12.95" customHeight="1" x14ac:dyDescent="0.2">
      <c r="A39" s="17" t="s">
        <v>139</v>
      </c>
      <c r="B39" s="40"/>
      <c r="C39" s="122">
        <v>3327.2642450549447</v>
      </c>
    </row>
    <row r="40" spans="1:3" s="17" customFormat="1" ht="12.95" customHeight="1" x14ac:dyDescent="0.2">
      <c r="A40" s="31" t="s">
        <v>140</v>
      </c>
      <c r="B40" s="40" t="s">
        <v>21</v>
      </c>
      <c r="C40" s="122">
        <v>156398.23949874053</v>
      </c>
    </row>
    <row r="41" spans="1:3" s="17" customFormat="1" ht="12.95" customHeight="1" x14ac:dyDescent="0.2">
      <c r="A41" s="17" t="s">
        <v>141</v>
      </c>
      <c r="B41" s="40" t="s">
        <v>49</v>
      </c>
      <c r="C41" s="122">
        <v>9754.1316939460557</v>
      </c>
    </row>
    <row r="42" spans="1:3" s="17" customFormat="1" ht="12.95" customHeight="1" x14ac:dyDescent="0.2">
      <c r="A42" s="17" t="s">
        <v>142</v>
      </c>
      <c r="B42" s="91" t="s">
        <v>45</v>
      </c>
      <c r="C42" s="122">
        <v>55401.099041774578</v>
      </c>
    </row>
    <row r="43" spans="1:3" s="17" customFormat="1" ht="12.95" customHeight="1" x14ac:dyDescent="0.2">
      <c r="A43" s="193" t="s">
        <v>168</v>
      </c>
      <c r="B43" s="91" t="s">
        <v>59</v>
      </c>
      <c r="C43" s="17">
        <v>9321.1790475604448</v>
      </c>
    </row>
    <row r="44" spans="1:3" s="17" customFormat="1" ht="12.95" customHeight="1" x14ac:dyDescent="0.2">
      <c r="A44" s="193" t="s">
        <v>143</v>
      </c>
      <c r="B44" s="40"/>
      <c r="C44" s="122">
        <v>3684.8805871878935</v>
      </c>
    </row>
    <row r="45" spans="1:3" s="17" customFormat="1" ht="12.95" customHeight="1" x14ac:dyDescent="0.2">
      <c r="A45" s="20" t="s">
        <v>178</v>
      </c>
      <c r="B45" s="91"/>
      <c r="C45" s="122">
        <v>482.9734719396638</v>
      </c>
    </row>
    <row r="46" spans="1:3" s="17" customFormat="1" ht="12.95" customHeight="1" x14ac:dyDescent="0.2">
      <c r="A46" s="20" t="s">
        <v>189</v>
      </c>
      <c r="B46" s="40" t="s">
        <v>86</v>
      </c>
      <c r="C46" s="122">
        <v>323.9487057142851</v>
      </c>
    </row>
    <row r="47" spans="1:3" s="17" customFormat="1" ht="12.95" customHeight="1" x14ac:dyDescent="0.2">
      <c r="A47" s="20" t="s">
        <v>155</v>
      </c>
      <c r="B47" s="40" t="s">
        <v>65</v>
      </c>
      <c r="C47" s="122">
        <v>40061.614154075927</v>
      </c>
    </row>
    <row r="48" spans="1:3" s="17" customFormat="1" ht="12.95" customHeight="1" x14ac:dyDescent="0.2">
      <c r="A48" s="17" t="s">
        <v>156</v>
      </c>
      <c r="B48" s="40" t="s">
        <v>51</v>
      </c>
      <c r="C48" s="122">
        <v>3200.7464787766949</v>
      </c>
    </row>
    <row r="49" spans="1:3" s="17" customFormat="1" ht="12.95" customHeight="1" x14ac:dyDescent="0.2">
      <c r="A49" s="17" t="s">
        <v>144</v>
      </c>
      <c r="B49" s="17" t="s">
        <v>61</v>
      </c>
      <c r="C49" s="52">
        <v>6093.8953779780204</v>
      </c>
    </row>
    <row r="50" spans="1:3" s="17" customFormat="1" ht="12.95" customHeight="1" x14ac:dyDescent="0.2">
      <c r="A50" s="31" t="s">
        <v>179</v>
      </c>
      <c r="B50" s="31" t="s">
        <v>29</v>
      </c>
      <c r="C50" s="52">
        <v>1571.8870526373639</v>
      </c>
    </row>
    <row r="51" spans="1:3" s="17" customFormat="1" ht="12.95" customHeight="1" x14ac:dyDescent="0.2">
      <c r="A51" s="17" t="s">
        <v>258</v>
      </c>
      <c r="B51" s="40" t="s">
        <v>201</v>
      </c>
      <c r="C51" s="122">
        <v>5428.7672951569566</v>
      </c>
    </row>
    <row r="52" spans="1:3" s="17" customFormat="1" ht="12.95" customHeight="1" x14ac:dyDescent="0.2">
      <c r="A52" s="17" t="s">
        <v>169</v>
      </c>
      <c r="B52" s="91" t="s">
        <v>89</v>
      </c>
      <c r="C52" s="122">
        <v>6733.1046645842871</v>
      </c>
    </row>
    <row r="53" spans="1:3" s="17" customFormat="1" ht="12.95" customHeight="1" x14ac:dyDescent="0.2">
      <c r="A53" s="17" t="s">
        <v>157</v>
      </c>
      <c r="B53" s="31"/>
      <c r="C53" s="52">
        <v>570.3587663076928</v>
      </c>
    </row>
    <row r="54" spans="1:3" s="17" customFormat="1" ht="12.95" customHeight="1" x14ac:dyDescent="0.2">
      <c r="A54" s="17" t="s">
        <v>190</v>
      </c>
      <c r="B54" s="40"/>
      <c r="C54" s="122">
        <v>2401.8251700000001</v>
      </c>
    </row>
    <row r="55" spans="1:3" s="17" customFormat="1" ht="12.95" customHeight="1" x14ac:dyDescent="0.2">
      <c r="A55" s="31" t="s">
        <v>145</v>
      </c>
      <c r="B55" s="31" t="s">
        <v>47</v>
      </c>
      <c r="C55" s="131">
        <v>122112.58670125068</v>
      </c>
    </row>
    <row r="56" spans="1:3" s="17" customFormat="1" ht="12.95" customHeight="1" x14ac:dyDescent="0.2">
      <c r="A56" s="31" t="s">
        <v>180</v>
      </c>
      <c r="B56" s="40" t="s">
        <v>8</v>
      </c>
      <c r="C56" s="122">
        <v>3551.067417582417</v>
      </c>
    </row>
    <row r="57" spans="1:3" s="17" customFormat="1" ht="12.95" customHeight="1" x14ac:dyDescent="0.2">
      <c r="A57" s="17" t="s">
        <v>170</v>
      </c>
      <c r="B57" s="40" t="s">
        <v>1</v>
      </c>
      <c r="C57" s="122">
        <v>1079.1191579120896</v>
      </c>
    </row>
    <row r="58" spans="1:3" s="17" customFormat="1" ht="12.95" customHeight="1" x14ac:dyDescent="0.2">
      <c r="A58" s="17" t="s">
        <v>191</v>
      </c>
      <c r="B58" s="40"/>
      <c r="C58" s="122">
        <v>1243.9446385714286</v>
      </c>
    </row>
    <row r="59" spans="1:3" s="17" customFormat="1" ht="12.95" customHeight="1" x14ac:dyDescent="0.2">
      <c r="A59" s="109" t="s">
        <v>229</v>
      </c>
      <c r="B59" s="79"/>
      <c r="C59" s="129"/>
    </row>
    <row r="60" spans="1:3" s="32" customFormat="1" ht="12.95" customHeight="1" x14ac:dyDescent="0.2">
      <c r="A60" s="31" t="s">
        <v>259</v>
      </c>
      <c r="B60" s="40" t="s">
        <v>60</v>
      </c>
      <c r="C60" s="122">
        <v>12164.308030989012</v>
      </c>
    </row>
    <row r="61" spans="1:3" s="17" customFormat="1" ht="12.95" customHeight="1" x14ac:dyDescent="0.2">
      <c r="A61" s="17" t="s">
        <v>158</v>
      </c>
      <c r="B61" s="91" t="s">
        <v>77</v>
      </c>
      <c r="C61" s="122">
        <v>4513.5338438461531</v>
      </c>
    </row>
    <row r="62" spans="1:3" s="17" customFormat="1" ht="12.95" customHeight="1" x14ac:dyDescent="0.2">
      <c r="A62" s="47" t="s">
        <v>159</v>
      </c>
      <c r="B62" s="33" t="s">
        <v>62</v>
      </c>
      <c r="C62" s="122">
        <v>4564.9648075446803</v>
      </c>
    </row>
    <row r="63" spans="1:3" s="12" customFormat="1" ht="12.95" customHeight="1" x14ac:dyDescent="0.2">
      <c r="A63" s="29" t="s">
        <v>210</v>
      </c>
      <c r="B63" s="29" t="s">
        <v>57</v>
      </c>
      <c r="C63" s="122">
        <v>16213.244049340665</v>
      </c>
    </row>
    <row r="64" spans="1:3" s="12" customFormat="1" ht="12.95" customHeight="1" x14ac:dyDescent="0.2">
      <c r="A64" s="29" t="s">
        <v>146</v>
      </c>
      <c r="B64" s="29" t="s">
        <v>50</v>
      </c>
      <c r="C64" s="131">
        <v>24418.46089611611</v>
      </c>
    </row>
    <row r="65" spans="1:3" s="12" customFormat="1" ht="12.95" customHeight="1" x14ac:dyDescent="0.2">
      <c r="A65" s="17" t="s">
        <v>160</v>
      </c>
      <c r="B65" s="92" t="s">
        <v>3</v>
      </c>
      <c r="C65" s="122">
        <v>4567.4093131872287</v>
      </c>
    </row>
    <row r="66" spans="1:3" s="17" customFormat="1" ht="12.95" customHeight="1" x14ac:dyDescent="0.2">
      <c r="A66" s="7" t="s">
        <v>85</v>
      </c>
      <c r="B66" s="33" t="s">
        <v>6</v>
      </c>
      <c r="C66" s="138">
        <v>2383.9308593593205</v>
      </c>
    </row>
    <row r="67" spans="1:3" s="17" customFormat="1" ht="12.95" customHeight="1" x14ac:dyDescent="0.2">
      <c r="A67" s="17" t="s">
        <v>208</v>
      </c>
      <c r="B67" s="40"/>
      <c r="C67" s="122">
        <v>1238.0969055776222</v>
      </c>
    </row>
    <row r="68" spans="1:3" s="17" customFormat="1" ht="12.95" customHeight="1" x14ac:dyDescent="0.2">
      <c r="A68" s="17" t="s">
        <v>181</v>
      </c>
      <c r="B68" s="40" t="s">
        <v>7</v>
      </c>
      <c r="C68" s="42">
        <v>2970.2839274725275</v>
      </c>
    </row>
    <row r="69" spans="1:3" s="17" customFormat="1" ht="12.95" customHeight="1" x14ac:dyDescent="0.2">
      <c r="A69" s="31" t="s">
        <v>161</v>
      </c>
      <c r="C69" s="42">
        <v>1370.7746242857143</v>
      </c>
    </row>
    <row r="70" spans="1:3" s="17" customFormat="1" ht="12.95" customHeight="1" x14ac:dyDescent="0.2">
      <c r="A70" s="17" t="s">
        <v>222</v>
      </c>
      <c r="B70" s="40" t="s">
        <v>200</v>
      </c>
      <c r="C70" s="122">
        <v>1099.5845216811113</v>
      </c>
    </row>
    <row r="71" spans="1:3" ht="12.95" customHeight="1" x14ac:dyDescent="0.2">
      <c r="A71" s="17" t="s">
        <v>13</v>
      </c>
      <c r="B71" s="91" t="s">
        <v>83</v>
      </c>
      <c r="C71" s="122">
        <v>64009.318501318681</v>
      </c>
    </row>
    <row r="72" spans="1:3" s="7" customFormat="1" ht="12.95" customHeight="1" x14ac:dyDescent="0.2">
      <c r="A72" s="17" t="s">
        <v>192</v>
      </c>
      <c r="B72" s="40" t="s">
        <v>56</v>
      </c>
      <c r="C72" s="122">
        <v>6615.297541428572</v>
      </c>
    </row>
    <row r="73" spans="1:3" s="17" customFormat="1" ht="12.95" customHeight="1" x14ac:dyDescent="0.2">
      <c r="A73" s="17" t="s">
        <v>162</v>
      </c>
      <c r="B73" s="40" t="s">
        <v>2</v>
      </c>
      <c r="C73" s="122">
        <v>23962.403343626371</v>
      </c>
    </row>
    <row r="74" spans="1:3" s="17" customFormat="1" ht="12.95" customHeight="1" x14ac:dyDescent="0.2">
      <c r="A74" s="17" t="s">
        <v>151</v>
      </c>
      <c r="B74" s="40" t="s">
        <v>0</v>
      </c>
      <c r="C74" s="122">
        <v>28218.202880356934</v>
      </c>
    </row>
    <row r="75" spans="1:3" s="17" customFormat="1" ht="12.95" customHeight="1" x14ac:dyDescent="0.2">
      <c r="A75" s="17" t="s">
        <v>80</v>
      </c>
      <c r="B75" s="40" t="s">
        <v>54</v>
      </c>
      <c r="C75" s="122">
        <v>2076.0889271428568</v>
      </c>
    </row>
    <row r="76" spans="1:3" s="17" customFormat="1" ht="12.95" customHeight="1" x14ac:dyDescent="0.2">
      <c r="A76" s="17" t="s">
        <v>9</v>
      </c>
      <c r="B76" s="40" t="s">
        <v>261</v>
      </c>
      <c r="C76" s="122">
        <v>2424.7436200000002</v>
      </c>
    </row>
    <row r="77" spans="1:3" s="17" customFormat="1" ht="12.95" customHeight="1" x14ac:dyDescent="0.2">
      <c r="A77" s="31" t="s">
        <v>183</v>
      </c>
      <c r="B77" s="31" t="s">
        <v>27</v>
      </c>
      <c r="C77" s="52">
        <v>9921.8605693406589</v>
      </c>
    </row>
    <row r="78" spans="1:3" s="17" customFormat="1" ht="12.95" customHeight="1" x14ac:dyDescent="0.2">
      <c r="A78" s="17" t="s">
        <v>163</v>
      </c>
      <c r="B78" s="40" t="s">
        <v>75</v>
      </c>
      <c r="C78" s="122">
        <v>140.86871868131857</v>
      </c>
    </row>
    <row r="79" spans="1:3" s="17" customFormat="1" ht="12.95" customHeight="1" x14ac:dyDescent="0.2">
      <c r="A79" s="17" t="s">
        <v>147</v>
      </c>
      <c r="B79" s="91" t="s">
        <v>5</v>
      </c>
      <c r="C79" s="122">
        <v>4092.6104130831427</v>
      </c>
    </row>
    <row r="80" spans="1:3" s="17" customFormat="1" ht="12.95" customHeight="1" x14ac:dyDescent="0.2">
      <c r="A80" s="31" t="s">
        <v>148</v>
      </c>
      <c r="B80" s="91"/>
      <c r="C80" s="122">
        <v>15035.493715798086</v>
      </c>
    </row>
    <row r="81" spans="1:4" s="17" customFormat="1" ht="12.95" customHeight="1" x14ac:dyDescent="0.2">
      <c r="A81" s="31" t="s">
        <v>149</v>
      </c>
      <c r="B81" s="40"/>
      <c r="C81" s="122">
        <v>1627.1360420050437</v>
      </c>
    </row>
    <row r="82" spans="1:4" s="17" customFormat="1" ht="12.95" customHeight="1" x14ac:dyDescent="0.2">
      <c r="A82" s="17" t="s">
        <v>171</v>
      </c>
      <c r="B82" s="91" t="s">
        <v>26</v>
      </c>
      <c r="C82" s="122">
        <v>125919.12813846153</v>
      </c>
      <c r="D82" s="42"/>
    </row>
    <row r="83" spans="1:4" s="17" customFormat="1" ht="12.95" customHeight="1" x14ac:dyDescent="0.2">
      <c r="A83" s="17" t="s">
        <v>172</v>
      </c>
      <c r="B83" s="40" t="s">
        <v>31</v>
      </c>
      <c r="C83" s="122">
        <v>1462.8086464835158</v>
      </c>
    </row>
    <row r="84" spans="1:4" s="17" customFormat="1" ht="12.95" customHeight="1" x14ac:dyDescent="0.2">
      <c r="A84" s="17" t="s">
        <v>205</v>
      </c>
      <c r="B84" s="40" t="s">
        <v>55</v>
      </c>
      <c r="C84" s="122">
        <v>5076.6481292307681</v>
      </c>
    </row>
    <row r="85" spans="1:4" s="17" customFormat="1" ht="12.95" customHeight="1" x14ac:dyDescent="0.2">
      <c r="A85" s="17" t="s">
        <v>150</v>
      </c>
      <c r="B85" s="40" t="s">
        <v>46</v>
      </c>
      <c r="C85" s="122">
        <v>154134.14917421626</v>
      </c>
    </row>
    <row r="86" spans="1:4" s="17" customFormat="1" ht="12.95" customHeight="1" x14ac:dyDescent="0.2">
      <c r="A86" s="31" t="s">
        <v>76</v>
      </c>
      <c r="B86" s="40"/>
      <c r="C86" s="122">
        <v>5009.0413653564183</v>
      </c>
    </row>
    <row r="87" spans="1:4" s="17" customFormat="1" ht="12.95" customHeight="1" x14ac:dyDescent="0.2">
      <c r="A87" s="17" t="s">
        <v>73</v>
      </c>
      <c r="B87" s="40"/>
      <c r="C87" s="122">
        <v>994.15124289732535</v>
      </c>
    </row>
    <row r="88" spans="1:4" s="17" customFormat="1" ht="12.95" customHeight="1" x14ac:dyDescent="0.2">
      <c r="A88" s="17" t="s">
        <v>193</v>
      </c>
      <c r="B88" s="40" t="s">
        <v>63</v>
      </c>
      <c r="C88" s="122">
        <v>4313.1430714285716</v>
      </c>
    </row>
    <row r="89" spans="1:4" s="17" customFormat="1" ht="12.95" customHeight="1" x14ac:dyDescent="0.2">
      <c r="A89" s="17" t="s">
        <v>173</v>
      </c>
      <c r="B89" s="40" t="s">
        <v>30</v>
      </c>
      <c r="C89" s="122">
        <v>9028.0581978519622</v>
      </c>
    </row>
    <row r="90" spans="1:4" s="17" customFormat="1" ht="12.95" customHeight="1" x14ac:dyDescent="0.2">
      <c r="A90" s="17" t="s">
        <v>174</v>
      </c>
      <c r="B90" s="40" t="s">
        <v>10</v>
      </c>
      <c r="C90" s="122">
        <v>2931.4092454945062</v>
      </c>
    </row>
    <row r="91" spans="1:4" s="17" customFormat="1" ht="12.95" customHeight="1" x14ac:dyDescent="0.2">
      <c r="A91" s="31" t="s">
        <v>206</v>
      </c>
      <c r="B91" s="40"/>
      <c r="C91" s="122">
        <v>1144.8325714285709</v>
      </c>
    </row>
    <row r="92" spans="1:4" s="17" customFormat="1" ht="12.95" customHeight="1" x14ac:dyDescent="0.2">
      <c r="A92" s="31" t="s">
        <v>223</v>
      </c>
      <c r="B92" s="31" t="s">
        <v>262</v>
      </c>
      <c r="C92" s="55">
        <v>29123.691579324492</v>
      </c>
    </row>
    <row r="93" spans="1:4" s="17" customFormat="1" ht="12.95" customHeight="1" x14ac:dyDescent="0.2">
      <c r="A93" s="31" t="s">
        <v>224</v>
      </c>
      <c r="B93" s="40"/>
      <c r="C93" s="52">
        <v>1710.5997236813187</v>
      </c>
    </row>
    <row r="94" spans="1:4" s="17" customFormat="1" ht="12.95" customHeight="1" thickBot="1" x14ac:dyDescent="0.25">
      <c r="A94" s="17" t="s">
        <v>196</v>
      </c>
      <c r="B94" s="40"/>
      <c r="C94" s="122">
        <v>40561.654830671614</v>
      </c>
    </row>
    <row r="95" spans="1:4" s="17" customFormat="1" ht="12.95" customHeight="1" thickTop="1" x14ac:dyDescent="0.2">
      <c r="A95" s="97" t="s">
        <v>44</v>
      </c>
      <c r="B95" s="97"/>
      <c r="C95" s="139">
        <f>SUM(C8:C94)</f>
        <v>1656206.4121221497</v>
      </c>
    </row>
    <row r="96" spans="1:4" s="17" customFormat="1" ht="12.95" customHeight="1" x14ac:dyDescent="0.2">
      <c r="A96" s="145" t="s">
        <v>260</v>
      </c>
      <c r="B96" s="12"/>
      <c r="C96" s="146"/>
    </row>
    <row r="97" spans="1:3" s="17" customFormat="1" ht="12.95" customHeight="1" x14ac:dyDescent="0.2">
      <c r="A97" s="12" t="s">
        <v>220</v>
      </c>
      <c r="B97" s="31"/>
      <c r="C97" s="164"/>
    </row>
    <row r="98" spans="1:3" s="17" customFormat="1" ht="12.95" customHeight="1" x14ac:dyDescent="0.2">
      <c r="A98" s="105" t="s">
        <v>229</v>
      </c>
      <c r="B98" s="126"/>
      <c r="C98" s="137"/>
    </row>
    <row r="99" spans="1:3" s="17" customFormat="1" ht="12.95" customHeight="1" x14ac:dyDescent="0.2">
      <c r="A99"/>
      <c r="B99" s="6"/>
      <c r="C99" s="140"/>
    </row>
    <row r="100" spans="1:3" s="17" customFormat="1" ht="12.95" customHeight="1" x14ac:dyDescent="0.2">
      <c r="A100"/>
      <c r="B100"/>
      <c r="C100" s="140"/>
    </row>
    <row r="101" spans="1:3" s="17" customFormat="1" ht="12.95" customHeight="1" x14ac:dyDescent="0.2">
      <c r="A101"/>
      <c r="B101"/>
      <c r="C101" s="140"/>
    </row>
    <row r="102" spans="1:3" s="17" customFormat="1" ht="12.95" customHeight="1" x14ac:dyDescent="0.2">
      <c r="A102"/>
      <c r="B102"/>
      <c r="C102" s="140"/>
    </row>
    <row r="103" spans="1:3" s="17" customFormat="1" ht="12.95" customHeight="1" x14ac:dyDescent="0.2">
      <c r="A103"/>
      <c r="B103"/>
      <c r="C103" s="140"/>
    </row>
    <row r="104" spans="1:3" s="17" customFormat="1" ht="12.95" customHeight="1" x14ac:dyDescent="0.2">
      <c r="A104"/>
      <c r="B104"/>
      <c r="C104" s="140"/>
    </row>
    <row r="105" spans="1:3" s="17" customFormat="1" ht="12.95" customHeight="1" x14ac:dyDescent="0.2">
      <c r="A105"/>
      <c r="B105"/>
      <c r="C105" s="140"/>
    </row>
    <row r="106" spans="1:3" s="17" customFormat="1" ht="12.95" customHeight="1" x14ac:dyDescent="0.2">
      <c r="A106"/>
      <c r="B106"/>
      <c r="C106" s="140"/>
    </row>
    <row r="107" spans="1:3" s="17" customFormat="1" ht="12.95" customHeight="1" x14ac:dyDescent="0.2">
      <c r="A107"/>
      <c r="B107"/>
      <c r="C107" s="140"/>
    </row>
    <row r="108" spans="1:3" s="17" customFormat="1" ht="12.95" customHeight="1" x14ac:dyDescent="0.2">
      <c r="A108"/>
      <c r="B108"/>
      <c r="C108" s="140"/>
    </row>
    <row r="109" spans="1:3" s="17" customFormat="1" ht="12.95" customHeight="1" x14ac:dyDescent="0.2">
      <c r="A109"/>
      <c r="B109"/>
      <c r="C109" s="140"/>
    </row>
    <row r="110" spans="1:3" s="17" customFormat="1" ht="12.95" customHeight="1" x14ac:dyDescent="0.2">
      <c r="A110"/>
      <c r="B110"/>
      <c r="C110" s="140"/>
    </row>
    <row r="111" spans="1:3" s="17" customFormat="1" ht="12.95" customHeight="1" x14ac:dyDescent="0.2">
      <c r="A111"/>
      <c r="B111"/>
      <c r="C111" s="140"/>
    </row>
    <row r="112" spans="1:3" s="17" customFormat="1" ht="12.95" customHeight="1" x14ac:dyDescent="0.2">
      <c r="A112"/>
      <c r="B112"/>
      <c r="C112" s="140"/>
    </row>
    <row r="113" spans="1:3" s="17" customFormat="1" ht="12.95" customHeight="1" x14ac:dyDescent="0.2">
      <c r="A113"/>
      <c r="B113"/>
      <c r="C113" s="140"/>
    </row>
    <row r="114" spans="1:3" s="17" customFormat="1" ht="12.95" customHeight="1" x14ac:dyDescent="0.2">
      <c r="A114"/>
      <c r="B114"/>
      <c r="C114" s="140"/>
    </row>
    <row r="115" spans="1:3" s="17" customFormat="1" ht="12.95" customHeight="1" x14ac:dyDescent="0.2">
      <c r="A115"/>
      <c r="B115"/>
      <c r="C115" s="140"/>
    </row>
    <row r="116" spans="1:3" s="17" customFormat="1" ht="12.95" customHeight="1" x14ac:dyDescent="0.2">
      <c r="A116"/>
      <c r="B116"/>
      <c r="C116" s="140"/>
    </row>
    <row r="117" spans="1:3" s="17" customFormat="1" ht="12.95" customHeight="1" x14ac:dyDescent="0.2">
      <c r="A117"/>
      <c r="B117"/>
      <c r="C117" s="140"/>
    </row>
    <row r="118" spans="1:3" s="17" customFormat="1" ht="12.95" customHeight="1" x14ac:dyDescent="0.2">
      <c r="A118"/>
      <c r="B118"/>
      <c r="C118" s="140"/>
    </row>
    <row r="119" spans="1:3" s="32" customFormat="1" ht="12.95" customHeight="1" x14ac:dyDescent="0.2">
      <c r="A119"/>
      <c r="B119"/>
      <c r="C119" s="140"/>
    </row>
    <row r="120" spans="1:3" s="17" customFormat="1" ht="12.95" customHeight="1" x14ac:dyDescent="0.2">
      <c r="A120"/>
      <c r="B120"/>
      <c r="C120" s="140"/>
    </row>
    <row r="121" spans="1:3" s="17" customFormat="1" ht="12.95" customHeight="1" x14ac:dyDescent="0.2">
      <c r="A121"/>
      <c r="B121"/>
      <c r="C121" s="140"/>
    </row>
    <row r="122" spans="1:3" s="17" customFormat="1" ht="12.95" customHeight="1" x14ac:dyDescent="0.2">
      <c r="A122"/>
      <c r="B122"/>
      <c r="C122" s="140"/>
    </row>
    <row r="123" spans="1:3" s="12" customFormat="1" ht="12.95" customHeight="1" x14ac:dyDescent="0.2">
      <c r="A123"/>
      <c r="B123"/>
      <c r="C123" s="140"/>
    </row>
    <row r="124" spans="1:3" s="17" customFormat="1" ht="12.95" customHeight="1" x14ac:dyDescent="0.2">
      <c r="A124"/>
      <c r="B124"/>
      <c r="C124" s="140"/>
    </row>
    <row r="125" spans="1:3" s="17" customFormat="1" ht="12.95" customHeight="1" x14ac:dyDescent="0.2">
      <c r="A125"/>
      <c r="B125"/>
      <c r="C125" s="140"/>
    </row>
    <row r="126" spans="1:3" s="17" customFormat="1" ht="12.95" customHeight="1" x14ac:dyDescent="0.2">
      <c r="A126"/>
      <c r="B126"/>
      <c r="C126" s="140"/>
    </row>
    <row r="127" spans="1:3" s="17" customFormat="1" ht="12.95" customHeight="1" x14ac:dyDescent="0.2">
      <c r="A127"/>
      <c r="B127"/>
      <c r="C127" s="140"/>
    </row>
    <row r="128" spans="1:3" s="17" customFormat="1" ht="12.95" customHeight="1" x14ac:dyDescent="0.2">
      <c r="A128"/>
      <c r="B128"/>
      <c r="C128" s="140"/>
    </row>
    <row r="129" spans="1:3" s="17" customFormat="1" ht="12.95" customHeight="1" x14ac:dyDescent="0.2">
      <c r="A129"/>
      <c r="B129"/>
      <c r="C129" s="140"/>
    </row>
    <row r="130" spans="1:3" s="17" customFormat="1" ht="12.95" customHeight="1" x14ac:dyDescent="0.2">
      <c r="A130"/>
      <c r="B130"/>
      <c r="C130" s="140"/>
    </row>
    <row r="131" spans="1:3" s="17" customFormat="1" ht="12.95" customHeight="1" x14ac:dyDescent="0.2">
      <c r="A131"/>
      <c r="B131"/>
      <c r="C131" s="140"/>
    </row>
    <row r="132" spans="1:3" s="17" customFormat="1" ht="12.95" customHeight="1" x14ac:dyDescent="0.2">
      <c r="A132"/>
      <c r="B132"/>
      <c r="C132" s="140"/>
    </row>
    <row r="133" spans="1:3" s="17" customFormat="1" ht="12.95" customHeight="1" x14ac:dyDescent="0.2">
      <c r="A133"/>
      <c r="B133"/>
      <c r="C133" s="140"/>
    </row>
    <row r="134" spans="1:3" s="17" customFormat="1" ht="12.95" customHeight="1" x14ac:dyDescent="0.2">
      <c r="A134"/>
      <c r="B134"/>
      <c r="C134" s="140"/>
    </row>
    <row r="135" spans="1:3" s="17" customFormat="1" ht="12.95" customHeight="1" x14ac:dyDescent="0.2">
      <c r="A135"/>
      <c r="B135"/>
      <c r="C135" s="140"/>
    </row>
    <row r="136" spans="1:3" s="17" customFormat="1" ht="12.95" customHeight="1" x14ac:dyDescent="0.2">
      <c r="A136"/>
      <c r="B136"/>
      <c r="C136" s="140"/>
    </row>
    <row r="137" spans="1:3" s="17" customFormat="1" ht="12.95" customHeight="1" x14ac:dyDescent="0.2">
      <c r="A137"/>
      <c r="B137"/>
      <c r="C137" s="140"/>
    </row>
    <row r="138" spans="1:3" s="17" customFormat="1" ht="12.95" customHeight="1" x14ac:dyDescent="0.2">
      <c r="A138"/>
      <c r="B138"/>
      <c r="C138" s="140"/>
    </row>
    <row r="139" spans="1:3" s="17" customFormat="1" ht="12.95" customHeight="1" x14ac:dyDescent="0.2">
      <c r="A139"/>
      <c r="B139"/>
      <c r="C139" s="140"/>
    </row>
    <row r="140" spans="1:3" s="17" customFormat="1" ht="12.95" customHeight="1" x14ac:dyDescent="0.2">
      <c r="A140"/>
      <c r="B140"/>
      <c r="C140" s="140"/>
    </row>
    <row r="141" spans="1:3" s="17" customFormat="1" ht="12.95" customHeight="1" x14ac:dyDescent="0.2">
      <c r="A141"/>
      <c r="B141"/>
      <c r="C141" s="140"/>
    </row>
    <row r="142" spans="1:3" s="17" customFormat="1" ht="12.95" customHeight="1" x14ac:dyDescent="0.2">
      <c r="A142"/>
      <c r="B142"/>
      <c r="C142" s="140"/>
    </row>
    <row r="143" spans="1:3" s="17" customFormat="1" ht="12.95" customHeight="1" x14ac:dyDescent="0.2">
      <c r="A143"/>
      <c r="B143"/>
      <c r="C143" s="140"/>
    </row>
    <row r="144" spans="1:3" s="17" customFormat="1" ht="12.95" customHeight="1" x14ac:dyDescent="0.2">
      <c r="A144"/>
      <c r="B144"/>
      <c r="C144" s="140"/>
    </row>
    <row r="145" spans="1:3" s="17" customFormat="1" ht="12.95" customHeight="1" x14ac:dyDescent="0.2">
      <c r="A145"/>
      <c r="B145"/>
      <c r="C145" s="140"/>
    </row>
    <row r="146" spans="1:3" s="17" customFormat="1" ht="12.95" customHeight="1" x14ac:dyDescent="0.2">
      <c r="A146"/>
      <c r="B146"/>
      <c r="C146" s="140"/>
    </row>
    <row r="147" spans="1:3" s="17" customFormat="1" ht="12.95" customHeight="1" x14ac:dyDescent="0.2">
      <c r="A147"/>
      <c r="B147"/>
      <c r="C147" s="140"/>
    </row>
    <row r="148" spans="1:3" s="17" customFormat="1" ht="12.95" customHeight="1" x14ac:dyDescent="0.2">
      <c r="A148"/>
      <c r="B148"/>
      <c r="C148" s="140"/>
    </row>
    <row r="149" spans="1:3" s="17" customFormat="1" ht="12.95" customHeight="1" x14ac:dyDescent="0.2">
      <c r="A149"/>
      <c r="B149"/>
      <c r="C149" s="140"/>
    </row>
    <row r="150" spans="1:3" s="17" customFormat="1" ht="12.95" customHeight="1" x14ac:dyDescent="0.2">
      <c r="A150"/>
      <c r="B150"/>
      <c r="C150" s="140"/>
    </row>
    <row r="151" spans="1:3" s="17" customFormat="1" ht="12.95" customHeight="1" x14ac:dyDescent="0.2">
      <c r="A151"/>
      <c r="B151"/>
      <c r="C151" s="140"/>
    </row>
    <row r="152" spans="1:3" s="17" customFormat="1" ht="12.95" customHeight="1" x14ac:dyDescent="0.2">
      <c r="A152"/>
      <c r="B152"/>
      <c r="C152" s="140"/>
    </row>
    <row r="153" spans="1:3" s="17" customFormat="1" ht="12.95" customHeight="1" x14ac:dyDescent="0.2">
      <c r="A153"/>
      <c r="B153"/>
      <c r="C153" s="140"/>
    </row>
    <row r="154" spans="1:3" s="17" customFormat="1" ht="12.95" customHeight="1" x14ac:dyDescent="0.2">
      <c r="A154"/>
      <c r="B154"/>
      <c r="C154" s="140"/>
    </row>
    <row r="155" spans="1:3" s="17" customFormat="1" ht="12.95" customHeight="1" x14ac:dyDescent="0.2">
      <c r="A155"/>
      <c r="B155"/>
      <c r="C155" s="140"/>
    </row>
    <row r="156" spans="1:3" s="17" customFormat="1" ht="12.95" customHeight="1" x14ac:dyDescent="0.2">
      <c r="A156"/>
      <c r="B156"/>
      <c r="C156" s="140"/>
    </row>
    <row r="157" spans="1:3" s="17" customFormat="1" ht="12.95" customHeight="1" x14ac:dyDescent="0.2">
      <c r="A157"/>
      <c r="B157"/>
      <c r="C157" s="140"/>
    </row>
    <row r="158" spans="1:3" s="17" customFormat="1" ht="12.95" customHeight="1" x14ac:dyDescent="0.2">
      <c r="A158"/>
      <c r="B158"/>
      <c r="C158" s="140"/>
    </row>
    <row r="159" spans="1:3" s="17" customFormat="1" ht="12.95" customHeight="1" x14ac:dyDescent="0.2">
      <c r="A159"/>
      <c r="B159"/>
      <c r="C159" s="140"/>
    </row>
    <row r="160" spans="1:3" s="17" customFormat="1" ht="12.95" customHeight="1" x14ac:dyDescent="0.2">
      <c r="A160"/>
      <c r="B160"/>
      <c r="C160" s="140"/>
    </row>
    <row r="161" spans="1:3" s="17" customFormat="1" ht="12.95" customHeight="1" x14ac:dyDescent="0.2">
      <c r="A161"/>
      <c r="B161"/>
      <c r="C161" s="140"/>
    </row>
    <row r="162" spans="1:3" s="17" customFormat="1" ht="12.95" customHeight="1" x14ac:dyDescent="0.2">
      <c r="A162"/>
      <c r="B162"/>
      <c r="C162" s="140"/>
    </row>
    <row r="163" spans="1:3" s="17" customFormat="1" ht="12.95" customHeight="1" x14ac:dyDescent="0.2">
      <c r="A163"/>
      <c r="B163"/>
      <c r="C163" s="140"/>
    </row>
    <row r="164" spans="1:3" s="17" customFormat="1" ht="12.95" customHeight="1" x14ac:dyDescent="0.2">
      <c r="A164"/>
      <c r="B164"/>
      <c r="C164" s="140"/>
    </row>
    <row r="165" spans="1:3" s="17" customFormat="1" ht="12.95" customHeight="1" x14ac:dyDescent="0.2">
      <c r="A165"/>
      <c r="B165"/>
      <c r="C165" s="140"/>
    </row>
    <row r="166" spans="1:3" s="17" customFormat="1" ht="12.95" customHeight="1" x14ac:dyDescent="0.2">
      <c r="A166"/>
      <c r="B166"/>
      <c r="C166" s="140"/>
    </row>
    <row r="167" spans="1:3" s="17" customFormat="1" ht="12.95" customHeight="1" x14ac:dyDescent="0.2">
      <c r="A167"/>
      <c r="B167"/>
      <c r="C167" s="140"/>
    </row>
    <row r="168" spans="1:3" s="17" customFormat="1" ht="12.95" customHeight="1" x14ac:dyDescent="0.2">
      <c r="A168"/>
      <c r="B168"/>
      <c r="C168" s="140"/>
    </row>
    <row r="169" spans="1:3" s="17" customFormat="1" ht="12.95" customHeight="1" x14ac:dyDescent="0.2">
      <c r="A169"/>
      <c r="B169"/>
      <c r="C169" s="140"/>
    </row>
    <row r="170" spans="1:3" s="17" customFormat="1" ht="12.95" customHeight="1" x14ac:dyDescent="0.2">
      <c r="A170"/>
      <c r="B170"/>
      <c r="C170" s="140"/>
    </row>
    <row r="171" spans="1:3" s="17" customFormat="1" ht="12.95" customHeight="1" x14ac:dyDescent="0.2">
      <c r="A171"/>
      <c r="B171"/>
      <c r="C171" s="140"/>
    </row>
    <row r="172" spans="1:3" s="17" customFormat="1" ht="12.95" customHeight="1" x14ac:dyDescent="0.2">
      <c r="A172"/>
      <c r="B172"/>
      <c r="C172" s="140"/>
    </row>
    <row r="173" spans="1:3" s="17" customFormat="1" ht="12.95" customHeight="1" x14ac:dyDescent="0.2">
      <c r="A173"/>
      <c r="B173"/>
      <c r="C173" s="140"/>
    </row>
    <row r="174" spans="1:3" s="17" customFormat="1" ht="12.95" customHeight="1" x14ac:dyDescent="0.2">
      <c r="A174"/>
      <c r="B174"/>
      <c r="C174" s="140"/>
    </row>
    <row r="175" spans="1:3" s="17" customFormat="1" ht="12.95" customHeight="1" x14ac:dyDescent="0.2">
      <c r="A175"/>
      <c r="B175"/>
      <c r="C175" s="140"/>
    </row>
    <row r="176" spans="1:3" s="17" customFormat="1" ht="12.95" customHeight="1" x14ac:dyDescent="0.2">
      <c r="A176"/>
      <c r="B176"/>
      <c r="C176" s="140"/>
    </row>
    <row r="177" spans="1:3" s="17" customFormat="1" ht="12.95" customHeight="1" x14ac:dyDescent="0.2">
      <c r="A177"/>
      <c r="B177"/>
      <c r="C177" s="140"/>
    </row>
    <row r="178" spans="1:3" s="17" customFormat="1" ht="12.95" customHeight="1" x14ac:dyDescent="0.2">
      <c r="A178"/>
      <c r="B178"/>
      <c r="C178" s="140"/>
    </row>
    <row r="179" spans="1:3" s="17" customFormat="1" ht="12.95" customHeight="1" x14ac:dyDescent="0.2">
      <c r="A179"/>
      <c r="B179"/>
      <c r="C179" s="140"/>
    </row>
    <row r="180" spans="1:3" s="17" customFormat="1" ht="12.95" customHeight="1" x14ac:dyDescent="0.2">
      <c r="A180"/>
      <c r="B180"/>
      <c r="C180" s="140"/>
    </row>
    <row r="181" spans="1:3" s="17" customFormat="1" ht="12.95" customHeight="1" x14ac:dyDescent="0.2">
      <c r="A181"/>
      <c r="B181"/>
      <c r="C181" s="140"/>
    </row>
    <row r="182" spans="1:3" s="17" customFormat="1" ht="12.95" customHeight="1" x14ac:dyDescent="0.2">
      <c r="A182"/>
      <c r="B182"/>
      <c r="C182" s="140"/>
    </row>
    <row r="183" spans="1:3" ht="12.95" customHeight="1" x14ac:dyDescent="0.2"/>
  </sheetData>
  <autoFilter ref="A7:C98" xr:uid="{00000000-0009-0000-0000-00000D000000}"/>
  <mergeCells count="5">
    <mergeCell ref="A5:B5"/>
    <mergeCell ref="A6:A7"/>
    <mergeCell ref="B6:B7"/>
    <mergeCell ref="B3:C3"/>
    <mergeCell ref="B4:C4"/>
  </mergeCells>
  <printOptions horizontalCentered="1"/>
  <pageMargins left="0.78740157480314965" right="0.78740157480314965" top="0.59055118110236227" bottom="0.78740157480314965" header="0.39370078740157483" footer="0.19685039370078741"/>
  <pageSetup paperSize="9" orientation="portrait" r:id="rId1"/>
  <headerFooter scaleWithDoc="0" alignWithMargins="0">
    <oddFooter xml:space="preserve">&amp;R&amp;8&amp;P+20&amp;10
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rgb="FFFF0000"/>
  </sheetPr>
  <dimension ref="A1:H67"/>
  <sheetViews>
    <sheetView topLeftCell="A21" zoomScaleNormal="100" workbookViewId="0">
      <selection activeCell="D53" sqref="D53"/>
    </sheetView>
  </sheetViews>
  <sheetFormatPr baseColWidth="10" defaultRowHeight="12.75" x14ac:dyDescent="0.2"/>
  <cols>
    <col min="1" max="1" width="2.7109375" customWidth="1"/>
    <col min="2" max="2" width="32" customWidth="1"/>
    <col min="3" max="3" width="52.28515625" customWidth="1"/>
    <col min="4" max="4" width="20.28515625" customWidth="1"/>
    <col min="5" max="5" width="11.42578125" style="62"/>
    <col min="6" max="6" width="11.42578125" style="175"/>
  </cols>
  <sheetData>
    <row r="1" spans="1:8" ht="24" customHeight="1" x14ac:dyDescent="0.2">
      <c r="A1" s="148" t="s">
        <v>227</v>
      </c>
      <c r="B1" s="147"/>
      <c r="C1" s="53"/>
      <c r="D1" s="32"/>
    </row>
    <row r="2" spans="1:8" ht="12" customHeight="1" x14ac:dyDescent="0.2">
      <c r="A2" s="149"/>
      <c r="B2" s="7"/>
      <c r="C2" s="7"/>
    </row>
    <row r="3" spans="1:8" s="1" customFormat="1" ht="13.5" customHeight="1" x14ac:dyDescent="0.2">
      <c r="B3" s="39" t="s">
        <v>267</v>
      </c>
      <c r="C3" s="39" t="s">
        <v>217</v>
      </c>
      <c r="E3" s="39"/>
      <c r="F3" s="141"/>
    </row>
    <row r="4" spans="1:8" s="1" customFormat="1" x14ac:dyDescent="0.2">
      <c r="C4" s="39" t="s">
        <v>256</v>
      </c>
      <c r="E4" s="39"/>
      <c r="F4" s="141"/>
    </row>
    <row r="5" spans="1:8" ht="11.25" customHeight="1" x14ac:dyDescent="0.2"/>
    <row r="6" spans="1:8" x14ac:dyDescent="0.2">
      <c r="B6" s="324" t="s">
        <v>105</v>
      </c>
      <c r="C6" s="171" t="s">
        <v>107</v>
      </c>
    </row>
    <row r="7" spans="1:8" x14ac:dyDescent="0.2">
      <c r="B7" s="324"/>
      <c r="C7" s="171" t="s">
        <v>132</v>
      </c>
    </row>
    <row r="8" spans="1:8" ht="12" customHeight="1" x14ac:dyDescent="0.2">
      <c r="B8" s="3" t="s">
        <v>108</v>
      </c>
      <c r="C8" s="4">
        <v>14694.803023066945</v>
      </c>
      <c r="E8" s="165" t="s">
        <v>122</v>
      </c>
      <c r="F8" s="213">
        <v>164871.86112351186</v>
      </c>
    </row>
    <row r="9" spans="1:8" ht="12" customHeight="1" x14ac:dyDescent="0.2">
      <c r="B9" s="3" t="s">
        <v>109</v>
      </c>
      <c r="C9" s="4">
        <v>1995.6399713114761</v>
      </c>
      <c r="E9" s="165" t="s">
        <v>123</v>
      </c>
      <c r="F9" s="213">
        <v>97102.480396091647</v>
      </c>
    </row>
    <row r="10" spans="1:8" ht="12" customHeight="1" x14ac:dyDescent="0.2">
      <c r="B10" s="3" t="s">
        <v>110</v>
      </c>
      <c r="C10" s="4">
        <v>3767.902221311484</v>
      </c>
      <c r="E10" s="165" t="s">
        <v>130</v>
      </c>
      <c r="F10" s="213">
        <v>96785.868098276056</v>
      </c>
    </row>
    <row r="11" spans="1:8" ht="12" customHeight="1" x14ac:dyDescent="0.2">
      <c r="B11" s="3" t="s">
        <v>111</v>
      </c>
      <c r="C11" s="4">
        <v>3.372221311475414</v>
      </c>
      <c r="E11" s="165" t="s">
        <v>118</v>
      </c>
      <c r="F11" s="213">
        <v>45363.433606431907</v>
      </c>
    </row>
    <row r="12" spans="1:8" ht="12" customHeight="1" x14ac:dyDescent="0.2">
      <c r="B12" s="3" t="s">
        <v>112</v>
      </c>
      <c r="C12" s="4">
        <v>4006.2571239892186</v>
      </c>
      <c r="D12" s="6"/>
      <c r="E12" s="165" t="s">
        <v>124</v>
      </c>
      <c r="F12" s="213">
        <v>44176.949511670333</v>
      </c>
    </row>
    <row r="13" spans="1:8" ht="12" customHeight="1" x14ac:dyDescent="0.2">
      <c r="B13" s="7" t="s">
        <v>113</v>
      </c>
      <c r="C13" s="4">
        <v>724.2149249999984</v>
      </c>
      <c r="E13" s="165" t="s">
        <v>108</v>
      </c>
      <c r="F13" s="213">
        <v>14694.803023066945</v>
      </c>
      <c r="H13" s="124"/>
    </row>
    <row r="14" spans="1:8" ht="12" customHeight="1" x14ac:dyDescent="0.2">
      <c r="B14" s="7" t="s">
        <v>114</v>
      </c>
      <c r="C14" s="4">
        <v>0</v>
      </c>
      <c r="E14" s="165" t="s">
        <v>127</v>
      </c>
      <c r="F14" s="213">
        <v>5861.8786630952345</v>
      </c>
    </row>
    <row r="15" spans="1:8" ht="12" customHeight="1" x14ac:dyDescent="0.2">
      <c r="B15" s="7" t="s">
        <v>115</v>
      </c>
      <c r="C15" s="4">
        <v>0</v>
      </c>
      <c r="E15" s="165" t="s">
        <v>112</v>
      </c>
      <c r="F15" s="213">
        <v>4006.2571239892186</v>
      </c>
    </row>
    <row r="16" spans="1:8" ht="12" customHeight="1" x14ac:dyDescent="0.2">
      <c r="B16" s="7" t="s">
        <v>116</v>
      </c>
      <c r="C16" s="4">
        <v>0</v>
      </c>
      <c r="E16" s="165" t="s">
        <v>110</v>
      </c>
      <c r="F16" s="213">
        <v>3767.902221311484</v>
      </c>
    </row>
    <row r="17" spans="2:8" ht="12" customHeight="1" x14ac:dyDescent="0.2">
      <c r="B17" s="7" t="s">
        <v>117</v>
      </c>
      <c r="C17" s="4">
        <v>16.504729729729736</v>
      </c>
      <c r="E17" s="165" t="s">
        <v>120</v>
      </c>
      <c r="F17" s="213">
        <v>2930.5095568493143</v>
      </c>
    </row>
    <row r="18" spans="2:8" ht="12" customHeight="1" x14ac:dyDescent="0.2">
      <c r="B18" s="7" t="s">
        <v>118</v>
      </c>
      <c r="C18" s="4">
        <v>45363.433606431907</v>
      </c>
      <c r="E18" s="165" t="s">
        <v>109</v>
      </c>
      <c r="F18" s="213">
        <v>1995.6399713114761</v>
      </c>
    </row>
    <row r="19" spans="2:8" ht="12" customHeight="1" x14ac:dyDescent="0.2">
      <c r="B19" s="7" t="s">
        <v>119</v>
      </c>
      <c r="C19" s="4">
        <v>0</v>
      </c>
      <c r="E19" s="165" t="s">
        <v>233</v>
      </c>
      <c r="F19" s="213">
        <v>762.69832468985226</v>
      </c>
      <c r="H19" s="6"/>
    </row>
    <row r="20" spans="2:8" ht="12" customHeight="1" x14ac:dyDescent="0.2">
      <c r="B20" s="7" t="s">
        <v>120</v>
      </c>
      <c r="C20" s="4">
        <v>2930.5095568493143</v>
      </c>
    </row>
    <row r="21" spans="2:8" ht="12" customHeight="1" x14ac:dyDescent="0.2">
      <c r="B21" s="7" t="s">
        <v>121</v>
      </c>
      <c r="C21" s="4">
        <v>0</v>
      </c>
    </row>
    <row r="22" spans="2:8" ht="12" customHeight="1" x14ac:dyDescent="0.2">
      <c r="B22" s="7" t="s">
        <v>122</v>
      </c>
      <c r="C22" s="4">
        <v>164871.86112351186</v>
      </c>
    </row>
    <row r="23" spans="2:8" ht="12" customHeight="1" x14ac:dyDescent="0.2">
      <c r="B23" s="7" t="s">
        <v>123</v>
      </c>
      <c r="C23" s="4">
        <v>97102.480396091647</v>
      </c>
    </row>
    <row r="24" spans="2:8" ht="12" customHeight="1" x14ac:dyDescent="0.2">
      <c r="B24" s="7" t="s">
        <v>35</v>
      </c>
      <c r="C24" s="4">
        <v>18.606448648648652</v>
      </c>
    </row>
    <row r="25" spans="2:8" ht="12" customHeight="1" x14ac:dyDescent="0.2">
      <c r="B25" s="7" t="s">
        <v>124</v>
      </c>
      <c r="C25" s="4">
        <v>44176.949511670333</v>
      </c>
    </row>
    <row r="26" spans="2:8" ht="12" customHeight="1" x14ac:dyDescent="0.2">
      <c r="B26" s="7" t="s">
        <v>125</v>
      </c>
      <c r="C26" s="4">
        <v>0</v>
      </c>
    </row>
    <row r="27" spans="2:8" ht="12" customHeight="1" x14ac:dyDescent="0.2">
      <c r="B27" s="7" t="s">
        <v>126</v>
      </c>
      <c r="C27" s="4">
        <v>0</v>
      </c>
    </row>
    <row r="28" spans="2:8" ht="12" customHeight="1" x14ac:dyDescent="0.2">
      <c r="B28" s="7" t="s">
        <v>127</v>
      </c>
      <c r="C28" s="4">
        <v>5861.8786630952345</v>
      </c>
    </row>
    <row r="29" spans="2:8" ht="12" customHeight="1" x14ac:dyDescent="0.2">
      <c r="B29" s="7" t="s">
        <v>128</v>
      </c>
      <c r="C29" s="4">
        <v>0</v>
      </c>
    </row>
    <row r="30" spans="2:8" ht="12" customHeight="1" x14ac:dyDescent="0.2">
      <c r="B30" s="7" t="s">
        <v>129</v>
      </c>
      <c r="C30" s="4">
        <v>0</v>
      </c>
    </row>
    <row r="31" spans="2:8" ht="12" customHeight="1" x14ac:dyDescent="0.2">
      <c r="B31" s="7" t="s">
        <v>130</v>
      </c>
      <c r="C31" s="4">
        <v>96785.868098276056</v>
      </c>
    </row>
    <row r="32" spans="2:8" ht="12" customHeight="1" thickBot="1" x14ac:dyDescent="0.25">
      <c r="B32" s="7"/>
      <c r="C32" s="8"/>
      <c r="E32" s="85"/>
    </row>
    <row r="33" spans="1:6" s="11" customFormat="1" ht="15.75" customHeight="1" thickTop="1" x14ac:dyDescent="0.2">
      <c r="B33" s="98" t="s">
        <v>131</v>
      </c>
      <c r="C33" s="99">
        <f>SUM(C8:C32)</f>
        <v>482320.28162029537</v>
      </c>
      <c r="E33" s="208"/>
      <c r="F33" s="210"/>
    </row>
    <row r="34" spans="1:6" x14ac:dyDescent="0.2">
      <c r="B34" s="12"/>
      <c r="C34" s="22"/>
      <c r="D34" s="37"/>
    </row>
    <row r="35" spans="1:6" x14ac:dyDescent="0.2">
      <c r="B35" s="331"/>
      <c r="C35" s="331"/>
      <c r="D35" s="37"/>
    </row>
    <row r="36" spans="1:6" s="15" customFormat="1" ht="12" x14ac:dyDescent="0.2">
      <c r="A36" s="66"/>
      <c r="B36" s="66"/>
      <c r="C36" s="66"/>
      <c r="D36" s="66"/>
      <c r="F36" s="211"/>
    </row>
    <row r="37" spans="1:6" s="15" customFormat="1" ht="12" x14ac:dyDescent="0.2">
      <c r="A37" s="70"/>
      <c r="B37" s="70"/>
      <c r="C37" s="70"/>
      <c r="D37" s="70"/>
      <c r="F37" s="211"/>
    </row>
    <row r="39" spans="1:6" ht="12" customHeight="1" x14ac:dyDescent="0.2">
      <c r="A39" s="17"/>
      <c r="B39" s="18"/>
      <c r="C39" s="19"/>
    </row>
    <row r="40" spans="1:6" ht="12" customHeight="1" x14ac:dyDescent="0.2">
      <c r="A40" s="17"/>
      <c r="B40" s="18"/>
      <c r="C40" s="19"/>
    </row>
    <row r="41" spans="1:6" ht="12" customHeight="1" x14ac:dyDescent="0.2">
      <c r="A41" s="17"/>
      <c r="B41" s="20"/>
      <c r="C41" s="21"/>
    </row>
    <row r="42" spans="1:6" ht="12" customHeight="1" x14ac:dyDescent="0.2">
      <c r="A42" s="17"/>
      <c r="B42" s="20"/>
      <c r="C42" s="21"/>
    </row>
    <row r="55" spans="2:6" s="12" customFormat="1" ht="12" customHeight="1" x14ac:dyDescent="0.15">
      <c r="B55" s="22"/>
      <c r="C55" s="23"/>
      <c r="F55" s="212"/>
    </row>
    <row r="56" spans="2:6" s="12" customFormat="1" ht="12" customHeight="1" x14ac:dyDescent="0.15">
      <c r="B56" s="22"/>
      <c r="C56" s="23"/>
      <c r="F56" s="212"/>
    </row>
    <row r="57" spans="2:6" s="12" customFormat="1" ht="12" customHeight="1" x14ac:dyDescent="0.15">
      <c r="B57" s="22"/>
      <c r="C57" s="23"/>
      <c r="F57" s="212"/>
    </row>
    <row r="58" spans="2:6" s="12" customFormat="1" ht="9" x14ac:dyDescent="0.15">
      <c r="F58" s="212"/>
    </row>
    <row r="65" spans="1:6" s="12" customFormat="1" ht="10.5" customHeight="1" x14ac:dyDescent="0.15">
      <c r="A65" s="145" t="s">
        <v>260</v>
      </c>
      <c r="C65" s="146"/>
      <c r="F65" s="212"/>
    </row>
    <row r="66" spans="1:6" s="31" customFormat="1" ht="11.25" x14ac:dyDescent="0.2">
      <c r="A66" s="12" t="s">
        <v>220</v>
      </c>
      <c r="C66" s="49"/>
      <c r="F66" s="34"/>
    </row>
    <row r="67" spans="1:6" s="126" customFormat="1" ht="12" customHeight="1" x14ac:dyDescent="0.2">
      <c r="A67" s="105" t="s">
        <v>229</v>
      </c>
      <c r="C67" s="134"/>
      <c r="F67" s="137"/>
    </row>
  </sheetData>
  <sortState xmlns:xlrd2="http://schemas.microsoft.com/office/spreadsheetml/2017/richdata2" ref="E8:F31">
    <sortCondition descending="1" ref="F8:F31"/>
  </sortState>
  <mergeCells count="2">
    <mergeCell ref="B6:B7"/>
    <mergeCell ref="B35:C35"/>
  </mergeCells>
  <phoneticPr fontId="3" type="noConversion"/>
  <printOptions horizontalCentered="1"/>
  <pageMargins left="0.78740157480314965" right="0.78740157480314965" top="0.59055118110236227" bottom="0.78740157480314965" header="0.59055118110236227" footer="0.39370078740157483"/>
  <pageSetup paperSize="9" scale="90" orientation="portrait" horizontalDpi="300" verticalDpi="300" r:id="rId1"/>
  <headerFooter>
    <oddFooter>&amp;R&amp;8 26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tabColor rgb="FFC00000"/>
  </sheetPr>
  <dimension ref="A1:G165"/>
  <sheetViews>
    <sheetView topLeftCell="A40" zoomScaleNormal="100" workbookViewId="0">
      <selection activeCell="B63" sqref="B63"/>
    </sheetView>
  </sheetViews>
  <sheetFormatPr baseColWidth="10" defaultRowHeight="12.75" x14ac:dyDescent="0.2"/>
  <cols>
    <col min="1" max="1" width="30.5703125" customWidth="1"/>
    <col min="2" max="2" width="33.140625" customWidth="1"/>
    <col min="3" max="3" width="18.85546875" style="140" customWidth="1"/>
  </cols>
  <sheetData>
    <row r="1" spans="1:7" ht="24" customHeight="1" x14ac:dyDescent="0.2">
      <c r="A1" s="148" t="s">
        <v>227</v>
      </c>
      <c r="B1" s="147"/>
      <c r="C1" s="53"/>
    </row>
    <row r="2" spans="1:7" ht="8.25" customHeight="1" x14ac:dyDescent="0.2">
      <c r="A2" s="149"/>
      <c r="B2" s="7"/>
      <c r="C2" s="7"/>
    </row>
    <row r="3" spans="1:7" s="13" customFormat="1" ht="12" customHeight="1" x14ac:dyDescent="0.2">
      <c r="A3" s="39" t="s">
        <v>268</v>
      </c>
      <c r="B3" s="332" t="s">
        <v>218</v>
      </c>
      <c r="C3" s="332"/>
    </row>
    <row r="4" spans="1:7" s="13" customFormat="1" x14ac:dyDescent="0.2">
      <c r="B4" s="332" t="s">
        <v>269</v>
      </c>
      <c r="C4" s="332"/>
    </row>
    <row r="5" spans="1:7" s="13" customFormat="1" ht="13.5" thickBot="1" x14ac:dyDescent="0.25">
      <c r="A5" s="325" t="s">
        <v>134</v>
      </c>
      <c r="B5" s="326"/>
      <c r="C5" s="169" t="s">
        <v>133</v>
      </c>
    </row>
    <row r="6" spans="1:7" s="13" customFormat="1" x14ac:dyDescent="0.2">
      <c r="A6" s="327" t="s">
        <v>226</v>
      </c>
      <c r="B6" s="329" t="s">
        <v>43</v>
      </c>
      <c r="C6" s="169" t="s">
        <v>107</v>
      </c>
    </row>
    <row r="7" spans="1:7" s="13" customFormat="1" ht="11.25" customHeight="1" thickBot="1" x14ac:dyDescent="0.25">
      <c r="A7" s="328"/>
      <c r="B7" s="328"/>
      <c r="C7" s="170" t="s">
        <v>11</v>
      </c>
    </row>
    <row r="8" spans="1:7" s="17" customFormat="1" ht="12.6" customHeight="1" x14ac:dyDescent="0.2">
      <c r="A8" s="17" t="s">
        <v>152</v>
      </c>
      <c r="B8" s="33" t="s">
        <v>64</v>
      </c>
      <c r="C8" s="122">
        <v>2863.4501004043127</v>
      </c>
    </row>
    <row r="9" spans="1:7" s="17" customFormat="1" ht="12.6" customHeight="1" x14ac:dyDescent="0.2">
      <c r="A9" s="17" t="s">
        <v>225</v>
      </c>
      <c r="B9" s="40" t="s">
        <v>79</v>
      </c>
      <c r="C9" s="122">
        <v>677.83330357142768</v>
      </c>
    </row>
    <row r="10" spans="1:7" s="17" customFormat="1" ht="12.6" customHeight="1" x14ac:dyDescent="0.2">
      <c r="A10" s="17" t="s">
        <v>87</v>
      </c>
      <c r="B10" s="40"/>
      <c r="C10" s="122">
        <v>85.802428571428663</v>
      </c>
    </row>
    <row r="11" spans="1:7" s="17" customFormat="1" ht="12.6" customHeight="1" x14ac:dyDescent="0.2">
      <c r="A11" s="31" t="s">
        <v>164</v>
      </c>
      <c r="B11" s="31" t="s">
        <v>84</v>
      </c>
      <c r="C11" s="52">
        <v>2416.9609281249996</v>
      </c>
    </row>
    <row r="12" spans="1:7" s="17" customFormat="1" ht="12.6" customHeight="1" x14ac:dyDescent="0.2">
      <c r="A12" s="31" t="s">
        <v>186</v>
      </c>
      <c r="B12" s="40" t="s">
        <v>32</v>
      </c>
      <c r="C12" s="122">
        <v>4301.5848705357148</v>
      </c>
    </row>
    <row r="13" spans="1:7" s="17" customFormat="1" ht="12.6" customHeight="1" x14ac:dyDescent="0.2">
      <c r="A13" s="17" t="s">
        <v>70</v>
      </c>
      <c r="B13" s="40" t="s">
        <v>4</v>
      </c>
      <c r="C13" s="122">
        <v>2605.3362113095236</v>
      </c>
    </row>
    <row r="14" spans="1:7" s="17" customFormat="1" ht="12.6" customHeight="1" x14ac:dyDescent="0.2">
      <c r="A14" s="17" t="s">
        <v>194</v>
      </c>
      <c r="B14" s="73" t="s">
        <v>53</v>
      </c>
      <c r="C14" s="122">
        <v>256.79501785714456</v>
      </c>
      <c r="E14" s="32"/>
      <c r="F14" s="32"/>
      <c r="G14" s="32"/>
    </row>
    <row r="15" spans="1:7" s="17" customFormat="1" ht="12.6" customHeight="1" x14ac:dyDescent="0.2">
      <c r="A15" s="17" t="s">
        <v>165</v>
      </c>
      <c r="B15" s="40" t="s">
        <v>78</v>
      </c>
      <c r="C15" s="122">
        <v>19324.129863465292</v>
      </c>
    </row>
    <row r="16" spans="1:7" s="17" customFormat="1" ht="12.6" customHeight="1" x14ac:dyDescent="0.2">
      <c r="A16" s="7" t="s">
        <v>176</v>
      </c>
      <c r="B16" s="33" t="s">
        <v>202</v>
      </c>
      <c r="C16" s="122">
        <v>1861.5296682440476</v>
      </c>
    </row>
    <row r="17" spans="1:7" s="17" customFormat="1" ht="12.6" customHeight="1" x14ac:dyDescent="0.2">
      <c r="A17" s="17" t="s">
        <v>187</v>
      </c>
      <c r="B17" s="40" t="s">
        <v>58</v>
      </c>
      <c r="C17" s="122">
        <v>6249.2567857142858</v>
      </c>
    </row>
    <row r="18" spans="1:7" s="17" customFormat="1" ht="12.6" customHeight="1" x14ac:dyDescent="0.2">
      <c r="A18" s="17" t="s">
        <v>135</v>
      </c>
      <c r="B18" s="40" t="s">
        <v>25</v>
      </c>
      <c r="C18" s="122">
        <v>5279.7830595238083</v>
      </c>
      <c r="E18" s="12"/>
      <c r="F18" s="12"/>
      <c r="G18" s="12"/>
    </row>
    <row r="19" spans="1:7" s="17" customFormat="1" ht="12.6" customHeight="1" x14ac:dyDescent="0.2">
      <c r="A19" s="17" t="s">
        <v>167</v>
      </c>
      <c r="B19" s="40" t="s">
        <v>199</v>
      </c>
      <c r="C19" s="122">
        <v>10421.043900269542</v>
      </c>
    </row>
    <row r="20" spans="1:7" s="17" customFormat="1" ht="12.6" customHeight="1" x14ac:dyDescent="0.2">
      <c r="A20" s="17" t="s">
        <v>136</v>
      </c>
      <c r="B20" s="40" t="s">
        <v>48</v>
      </c>
      <c r="C20" s="122">
        <v>2336.4568043575928</v>
      </c>
    </row>
    <row r="21" spans="1:7" s="17" customFormat="1" ht="12.6" customHeight="1" x14ac:dyDescent="0.2">
      <c r="A21" s="17" t="s">
        <v>197</v>
      </c>
      <c r="B21" s="40" t="s">
        <v>198</v>
      </c>
      <c r="C21" s="122">
        <v>267.97907142857002</v>
      </c>
    </row>
    <row r="22" spans="1:7" s="17" customFormat="1" ht="12.6" customHeight="1" x14ac:dyDescent="0.2">
      <c r="A22" s="47" t="s">
        <v>137</v>
      </c>
      <c r="B22" s="214" t="s">
        <v>72</v>
      </c>
      <c r="C22" s="122">
        <v>5595.3594800595201</v>
      </c>
    </row>
    <row r="23" spans="1:7" s="47" customFormat="1" ht="12.6" customHeight="1" x14ac:dyDescent="0.2">
      <c r="A23" s="31" t="s">
        <v>24</v>
      </c>
      <c r="B23" s="31" t="s">
        <v>28</v>
      </c>
      <c r="C23" s="52">
        <v>901.05210571428552</v>
      </c>
      <c r="E23" s="17"/>
      <c r="F23" s="17"/>
      <c r="G23" s="17"/>
    </row>
    <row r="24" spans="1:7" s="17" customFormat="1" ht="12.6" customHeight="1" x14ac:dyDescent="0.2">
      <c r="A24" s="17" t="s">
        <v>68</v>
      </c>
      <c r="B24" s="40" t="s">
        <v>203</v>
      </c>
      <c r="C24" s="122">
        <v>324.4591185983827</v>
      </c>
    </row>
    <row r="25" spans="1:7" s="17" customFormat="1" ht="12.6" customHeight="1" x14ac:dyDescent="0.2">
      <c r="A25" s="17" t="s">
        <v>69</v>
      </c>
      <c r="B25" s="40"/>
      <c r="C25" s="122">
        <v>1020.7005545822104</v>
      </c>
    </row>
    <row r="26" spans="1:7" s="17" customFormat="1" ht="12.6" customHeight="1" x14ac:dyDescent="0.2">
      <c r="A26" s="17" t="s">
        <v>188</v>
      </c>
      <c r="B26" s="40" t="s">
        <v>104</v>
      </c>
      <c r="C26" s="122">
        <v>2605.7206428571426</v>
      </c>
    </row>
    <row r="27" spans="1:7" s="17" customFormat="1" ht="12.6" customHeight="1" x14ac:dyDescent="0.2">
      <c r="A27" s="17" t="s">
        <v>154</v>
      </c>
      <c r="B27" s="33"/>
      <c r="C27" s="122">
        <v>12907.179153099736</v>
      </c>
    </row>
    <row r="28" spans="1:7" s="17" customFormat="1" ht="12.6" customHeight="1" x14ac:dyDescent="0.2">
      <c r="A28" s="17" t="s">
        <v>177</v>
      </c>
      <c r="B28" s="91" t="s">
        <v>52</v>
      </c>
      <c r="C28" s="122">
        <v>15288.468191442053</v>
      </c>
    </row>
    <row r="29" spans="1:7" s="17" customFormat="1" ht="12.6" customHeight="1" x14ac:dyDescent="0.2">
      <c r="A29" s="17" t="s">
        <v>139</v>
      </c>
      <c r="B29" s="40" t="s">
        <v>102</v>
      </c>
      <c r="C29" s="122">
        <v>985.13917928571436</v>
      </c>
    </row>
    <row r="30" spans="1:7" s="17" customFormat="1" ht="12.6" customHeight="1" x14ac:dyDescent="0.2">
      <c r="A30" s="17" t="s">
        <v>140</v>
      </c>
      <c r="B30" s="40" t="s">
        <v>21</v>
      </c>
      <c r="C30" s="122">
        <v>66057.509236826125</v>
      </c>
    </row>
    <row r="31" spans="1:7" s="17" customFormat="1" ht="12.6" customHeight="1" x14ac:dyDescent="0.2">
      <c r="A31" s="17" t="s">
        <v>141</v>
      </c>
      <c r="B31" s="40" t="s">
        <v>49</v>
      </c>
      <c r="C31" s="52">
        <v>1912.5688128571428</v>
      </c>
    </row>
    <row r="32" spans="1:7" s="17" customFormat="1" ht="12.6" customHeight="1" x14ac:dyDescent="0.2">
      <c r="A32" s="17" t="s">
        <v>142</v>
      </c>
      <c r="B32" s="91" t="s">
        <v>45</v>
      </c>
      <c r="C32" s="122">
        <v>7413.8689960714473</v>
      </c>
    </row>
    <row r="33" spans="1:7" s="17" customFormat="1" ht="12.6" customHeight="1" x14ac:dyDescent="0.2">
      <c r="A33" s="17" t="s">
        <v>168</v>
      </c>
      <c r="B33" s="40" t="s">
        <v>59</v>
      </c>
      <c r="C33" s="122">
        <v>6310.5839071428563</v>
      </c>
    </row>
    <row r="34" spans="1:7" s="17" customFormat="1" ht="12.6" customHeight="1" x14ac:dyDescent="0.2">
      <c r="A34" s="17" t="s">
        <v>143</v>
      </c>
      <c r="B34" s="40"/>
      <c r="C34" s="122">
        <v>1983.5962499999996</v>
      </c>
    </row>
    <row r="35" spans="1:7" s="17" customFormat="1" ht="12.6" customHeight="1" x14ac:dyDescent="0.2">
      <c r="A35" s="17" t="s">
        <v>155</v>
      </c>
      <c r="B35" s="91" t="s">
        <v>65</v>
      </c>
      <c r="C35" s="122">
        <v>11974.298983766235</v>
      </c>
    </row>
    <row r="36" spans="1:7" s="17" customFormat="1" ht="12.6" customHeight="1" x14ac:dyDescent="0.2">
      <c r="A36" s="193" t="s">
        <v>156</v>
      </c>
      <c r="B36" s="40" t="s">
        <v>51</v>
      </c>
      <c r="C36" s="122">
        <v>2390.8360033692725</v>
      </c>
    </row>
    <row r="37" spans="1:7" s="17" customFormat="1" ht="12.6" customHeight="1" x14ac:dyDescent="0.2">
      <c r="A37" s="20" t="s">
        <v>144</v>
      </c>
      <c r="B37" s="91" t="s">
        <v>61</v>
      </c>
      <c r="C37" s="52">
        <v>710.4438885697441</v>
      </c>
    </row>
    <row r="38" spans="1:7" s="17" customFormat="1" ht="12.6" customHeight="1" x14ac:dyDescent="0.2">
      <c r="A38" s="20" t="s">
        <v>179</v>
      </c>
      <c r="B38" s="40" t="s">
        <v>29</v>
      </c>
      <c r="C38" s="122">
        <v>392.39699479166666</v>
      </c>
    </row>
    <row r="39" spans="1:7" s="17" customFormat="1" ht="12.6" customHeight="1" x14ac:dyDescent="0.2">
      <c r="A39" s="20" t="s">
        <v>258</v>
      </c>
      <c r="B39" s="40" t="s">
        <v>201</v>
      </c>
      <c r="C39" s="122">
        <v>2915.3758152133851</v>
      </c>
    </row>
    <row r="40" spans="1:7" s="17" customFormat="1" ht="12.6" customHeight="1" x14ac:dyDescent="0.2">
      <c r="A40" s="17" t="s">
        <v>169</v>
      </c>
      <c r="B40" s="40" t="s">
        <v>89</v>
      </c>
      <c r="C40" s="122">
        <v>3156.7879919137454</v>
      </c>
    </row>
    <row r="41" spans="1:7" s="17" customFormat="1" ht="12.6" customHeight="1" x14ac:dyDescent="0.2">
      <c r="A41" s="17" t="s">
        <v>145</v>
      </c>
      <c r="B41" s="40" t="s">
        <v>47</v>
      </c>
      <c r="C41" s="122">
        <v>15561.055741408352</v>
      </c>
    </row>
    <row r="42" spans="1:7" s="17" customFormat="1" ht="12.6" customHeight="1" x14ac:dyDescent="0.2">
      <c r="A42" s="17" t="s">
        <v>259</v>
      </c>
      <c r="B42" s="40" t="s">
        <v>60</v>
      </c>
      <c r="C42" s="122">
        <v>4440.5654285714272</v>
      </c>
    </row>
    <row r="43" spans="1:7" s="17" customFormat="1" ht="12.6" customHeight="1" x14ac:dyDescent="0.2">
      <c r="A43" s="17" t="s">
        <v>158</v>
      </c>
      <c r="B43" s="40" t="s">
        <v>77</v>
      </c>
      <c r="C43" s="122">
        <v>831.38526339285704</v>
      </c>
    </row>
    <row r="44" spans="1:7" s="17" customFormat="1" ht="12.6" customHeight="1" x14ac:dyDescent="0.2">
      <c r="A44" s="31" t="s">
        <v>159</v>
      </c>
      <c r="B44" s="31" t="s">
        <v>62</v>
      </c>
      <c r="C44" s="52">
        <v>2351.9204915160617</v>
      </c>
    </row>
    <row r="45" spans="1:7" s="17" customFormat="1" ht="12.6" customHeight="1" x14ac:dyDescent="0.2">
      <c r="A45" s="17" t="s">
        <v>210</v>
      </c>
      <c r="B45" s="40" t="s">
        <v>57</v>
      </c>
      <c r="C45" s="122">
        <v>6147.5151428571426</v>
      </c>
    </row>
    <row r="46" spans="1:7" s="12" customFormat="1" ht="12.6" customHeight="1" x14ac:dyDescent="0.2">
      <c r="A46" s="31" t="s">
        <v>146</v>
      </c>
      <c r="B46" s="31" t="s">
        <v>50</v>
      </c>
      <c r="C46" s="52">
        <v>8224.5599167604378</v>
      </c>
      <c r="E46" s="17"/>
      <c r="F46" s="17"/>
      <c r="G46" s="17"/>
    </row>
    <row r="47" spans="1:7" s="17" customFormat="1" ht="12.6" customHeight="1" x14ac:dyDescent="0.2">
      <c r="A47" s="31" t="s">
        <v>160</v>
      </c>
      <c r="B47" s="31" t="s">
        <v>3</v>
      </c>
      <c r="C47" s="52">
        <v>2655.8377271256741</v>
      </c>
    </row>
    <row r="48" spans="1:7" s="17" customFormat="1" ht="12.6" customHeight="1" x14ac:dyDescent="0.2">
      <c r="A48" s="17" t="s">
        <v>181</v>
      </c>
      <c r="B48" s="31" t="s">
        <v>7</v>
      </c>
      <c r="C48" s="52">
        <v>1234.7396264880954</v>
      </c>
    </row>
    <row r="49" spans="1:7" s="17" customFormat="1" ht="12.6" customHeight="1" x14ac:dyDescent="0.2">
      <c r="A49" s="17" t="s">
        <v>161</v>
      </c>
      <c r="B49" s="40"/>
      <c r="C49" s="122">
        <v>268.66975000000048</v>
      </c>
    </row>
    <row r="50" spans="1:7" s="17" customFormat="1" ht="12.6" customHeight="1" x14ac:dyDescent="0.2">
      <c r="A50" s="17" t="s">
        <v>13</v>
      </c>
      <c r="B50" s="91" t="s">
        <v>83</v>
      </c>
      <c r="C50" s="122">
        <v>35124.44693143091</v>
      </c>
    </row>
    <row r="51" spans="1:7" ht="12.6" customHeight="1" x14ac:dyDescent="0.2">
      <c r="A51" s="34" t="s">
        <v>192</v>
      </c>
      <c r="B51" s="93" t="s">
        <v>56</v>
      </c>
      <c r="C51" s="122">
        <v>4302.2161428571435</v>
      </c>
      <c r="E51" s="17"/>
      <c r="F51" s="17"/>
      <c r="G51" s="17"/>
    </row>
    <row r="52" spans="1:7" s="7" customFormat="1" ht="12.6" customHeight="1" x14ac:dyDescent="0.2">
      <c r="A52" s="47" t="s">
        <v>162</v>
      </c>
      <c r="B52" s="33" t="s">
        <v>2</v>
      </c>
      <c r="C52" s="122">
        <v>8977.0683854177878</v>
      </c>
      <c r="D52" s="17"/>
      <c r="E52" s="17"/>
      <c r="F52" s="17"/>
      <c r="G52" s="17"/>
    </row>
    <row r="53" spans="1:7" s="17" customFormat="1" ht="12.6" customHeight="1" x14ac:dyDescent="0.2">
      <c r="A53" s="17" t="s">
        <v>151</v>
      </c>
      <c r="B53" s="92" t="s">
        <v>0</v>
      </c>
      <c r="C53" s="122">
        <v>604.40651651785629</v>
      </c>
    </row>
    <row r="54" spans="1:7" s="17" customFormat="1" ht="12.6" customHeight="1" x14ac:dyDescent="0.2">
      <c r="A54" s="17" t="s">
        <v>80</v>
      </c>
      <c r="B54" s="92" t="s">
        <v>54</v>
      </c>
      <c r="C54" s="122">
        <v>822.10892931547619</v>
      </c>
    </row>
    <row r="55" spans="1:7" s="17" customFormat="1" ht="12.6" customHeight="1" x14ac:dyDescent="0.2">
      <c r="A55" s="7" t="s">
        <v>147</v>
      </c>
      <c r="B55" s="33" t="s">
        <v>5</v>
      </c>
      <c r="C55" s="138">
        <v>1516.3830459029648</v>
      </c>
    </row>
    <row r="56" spans="1:7" s="17" customFormat="1" ht="12.6" customHeight="1" x14ac:dyDescent="0.2">
      <c r="A56" s="17" t="s">
        <v>148</v>
      </c>
      <c r="B56" s="40"/>
      <c r="C56" s="122">
        <v>9500.6451635933299</v>
      </c>
    </row>
    <row r="57" spans="1:7" s="17" customFormat="1" ht="12.6" customHeight="1" x14ac:dyDescent="0.2">
      <c r="A57" s="17" t="s">
        <v>171</v>
      </c>
      <c r="B57" s="17" t="s">
        <v>26</v>
      </c>
      <c r="C57" s="122">
        <v>43591.124814285708</v>
      </c>
    </row>
    <row r="58" spans="1:7" s="17" customFormat="1" ht="12.6" customHeight="1" x14ac:dyDescent="0.2">
      <c r="A58" s="17" t="s">
        <v>205</v>
      </c>
      <c r="B58" s="40" t="s">
        <v>55</v>
      </c>
      <c r="C58" s="122">
        <v>413.79180282738116</v>
      </c>
    </row>
    <row r="59" spans="1:7" s="17" customFormat="1" ht="12.6" customHeight="1" x14ac:dyDescent="0.2">
      <c r="A59" s="17" t="s">
        <v>150</v>
      </c>
      <c r="B59" s="40" t="s">
        <v>46</v>
      </c>
      <c r="C59" s="122">
        <v>78009.848200323468</v>
      </c>
    </row>
    <row r="60" spans="1:7" s="17" customFormat="1" ht="12.6" customHeight="1" x14ac:dyDescent="0.2">
      <c r="A60" s="17" t="s">
        <v>76</v>
      </c>
      <c r="B60" s="91"/>
      <c r="C60" s="122">
        <v>2754.92442653751</v>
      </c>
    </row>
    <row r="61" spans="1:7" s="17" customFormat="1" ht="12.6" customHeight="1" x14ac:dyDescent="0.2">
      <c r="A61" s="109" t="s">
        <v>229</v>
      </c>
      <c r="B61" s="79"/>
      <c r="C61" s="130"/>
    </row>
    <row r="62" spans="1:7" s="17" customFormat="1" ht="12.6" customHeight="1" x14ac:dyDescent="0.2">
      <c r="A62" s="17" t="s">
        <v>193</v>
      </c>
      <c r="B62" s="40" t="s">
        <v>63</v>
      </c>
      <c r="C62" s="122">
        <v>517.2669300595237</v>
      </c>
    </row>
    <row r="63" spans="1:7" s="17" customFormat="1" ht="12.6" customHeight="1" x14ac:dyDescent="0.2">
      <c r="A63" s="31" t="s">
        <v>173</v>
      </c>
      <c r="B63" s="40" t="s">
        <v>30</v>
      </c>
      <c r="C63" s="122">
        <v>1318.3927903189574</v>
      </c>
    </row>
    <row r="64" spans="1:7" s="17" customFormat="1" ht="12.6" customHeight="1" x14ac:dyDescent="0.2">
      <c r="A64" s="17" t="s">
        <v>223</v>
      </c>
      <c r="B64" s="40" t="s">
        <v>66</v>
      </c>
      <c r="C64" s="122">
        <v>14356.453254755721</v>
      </c>
    </row>
    <row r="65" spans="1:3" s="17" customFormat="1" ht="12.6" customHeight="1" thickBot="1" x14ac:dyDescent="0.25">
      <c r="A65" s="17" t="s">
        <v>196</v>
      </c>
      <c r="B65" s="40"/>
      <c r="C65" s="122">
        <v>35000.667878493106</v>
      </c>
    </row>
    <row r="66" spans="1:3" s="17" customFormat="1" ht="12.6" customHeight="1" thickTop="1" x14ac:dyDescent="0.2">
      <c r="A66" s="160" t="s">
        <v>44</v>
      </c>
      <c r="B66" s="160"/>
      <c r="C66" s="161">
        <f>SUM(C8:C65)</f>
        <v>482320.28162029525</v>
      </c>
    </row>
    <row r="67" spans="1:3" s="17" customFormat="1" ht="12.6" customHeight="1" x14ac:dyDescent="0.2">
      <c r="A67" s="145" t="s">
        <v>260</v>
      </c>
      <c r="B67" s="12"/>
      <c r="C67" s="146"/>
    </row>
    <row r="68" spans="1:3" s="17" customFormat="1" ht="12.6" customHeight="1" x14ac:dyDescent="0.2">
      <c r="A68" s="12" t="s">
        <v>220</v>
      </c>
      <c r="B68" s="31"/>
      <c r="C68" s="49"/>
    </row>
    <row r="69" spans="1:3" s="17" customFormat="1" ht="12.6" customHeight="1" x14ac:dyDescent="0.2">
      <c r="A69" s="105" t="s">
        <v>229</v>
      </c>
      <c r="B69" s="126"/>
      <c r="C69" s="134"/>
    </row>
    <row r="70" spans="1:3" s="17" customFormat="1" ht="12.6" customHeight="1" x14ac:dyDescent="0.2">
      <c r="A70"/>
      <c r="B70" s="6"/>
      <c r="C70" s="140"/>
    </row>
    <row r="71" spans="1:3" s="17" customFormat="1" ht="12.6" customHeight="1" x14ac:dyDescent="0.2">
      <c r="A71"/>
      <c r="B71"/>
      <c r="C71" s="140"/>
    </row>
    <row r="72" spans="1:3" s="17" customFormat="1" ht="12.6" customHeight="1" x14ac:dyDescent="0.2">
      <c r="A72" s="105"/>
      <c r="B72"/>
      <c r="C72" s="140"/>
    </row>
    <row r="73" spans="1:3" s="17" customFormat="1" ht="12.6" customHeight="1" x14ac:dyDescent="0.2">
      <c r="A73"/>
      <c r="B73"/>
      <c r="C73" s="140"/>
    </row>
    <row r="74" spans="1:3" s="17" customFormat="1" ht="12.6" customHeight="1" x14ac:dyDescent="0.2">
      <c r="A74"/>
      <c r="B74"/>
      <c r="C74" s="140"/>
    </row>
    <row r="75" spans="1:3" s="17" customFormat="1" ht="12.6" customHeight="1" x14ac:dyDescent="0.2">
      <c r="A75"/>
      <c r="B75"/>
      <c r="C75" s="140"/>
    </row>
    <row r="76" spans="1:3" s="17" customFormat="1" ht="12.6" customHeight="1" x14ac:dyDescent="0.2">
      <c r="A76"/>
      <c r="B76"/>
      <c r="C76" s="140"/>
    </row>
    <row r="77" spans="1:3" s="17" customFormat="1" ht="12.6" customHeight="1" x14ac:dyDescent="0.2">
      <c r="A77"/>
      <c r="B77"/>
      <c r="C77" s="140"/>
    </row>
    <row r="78" spans="1:3" s="17" customFormat="1" ht="12.6" customHeight="1" x14ac:dyDescent="0.2">
      <c r="A78"/>
      <c r="B78"/>
      <c r="C78" s="140"/>
    </row>
    <row r="79" spans="1:3" s="17" customFormat="1" ht="12.6" customHeight="1" x14ac:dyDescent="0.2">
      <c r="A79"/>
      <c r="B79"/>
      <c r="C79" s="140"/>
    </row>
    <row r="80" spans="1:3" s="17" customFormat="1" ht="12.6" customHeight="1" x14ac:dyDescent="0.2">
      <c r="A80"/>
      <c r="B80"/>
      <c r="C80" s="140"/>
    </row>
    <row r="81" spans="1:7" s="17" customFormat="1" ht="12.6" customHeight="1" x14ac:dyDescent="0.2">
      <c r="A81"/>
      <c r="B81"/>
      <c r="C81" s="140"/>
    </row>
    <row r="82" spans="1:7" s="17" customFormat="1" ht="12.6" customHeight="1" x14ac:dyDescent="0.2">
      <c r="A82"/>
      <c r="B82"/>
      <c r="C82" s="140"/>
    </row>
    <row r="83" spans="1:7" s="17" customFormat="1" ht="12.6" customHeight="1" x14ac:dyDescent="0.2">
      <c r="A83"/>
      <c r="B83"/>
      <c r="C83" s="140"/>
    </row>
    <row r="84" spans="1:7" s="32" customFormat="1" ht="12.6" customHeight="1" x14ac:dyDescent="0.2">
      <c r="A84"/>
      <c r="B84"/>
      <c r="C84" s="140"/>
      <c r="E84" s="17"/>
      <c r="F84" s="17"/>
      <c r="G84" s="17"/>
    </row>
    <row r="85" spans="1:7" s="17" customFormat="1" ht="12.6" customHeight="1" x14ac:dyDescent="0.2">
      <c r="A85"/>
      <c r="B85"/>
      <c r="C85" s="140"/>
      <c r="E85" s="12"/>
      <c r="F85" s="12"/>
      <c r="G85" s="12"/>
    </row>
    <row r="86" spans="1:7" s="17" customFormat="1" ht="12.6" customHeight="1" x14ac:dyDescent="0.2">
      <c r="A86"/>
      <c r="B86"/>
      <c r="C86" s="140"/>
      <c r="E86" s="31"/>
      <c r="F86" s="31"/>
      <c r="G86" s="31"/>
    </row>
    <row r="87" spans="1:7" s="17" customFormat="1" ht="12.6" customHeight="1" x14ac:dyDescent="0.2">
      <c r="A87"/>
      <c r="B87"/>
      <c r="C87" s="140"/>
      <c r="E87" s="126"/>
      <c r="F87" s="126"/>
      <c r="G87" s="126"/>
    </row>
    <row r="88" spans="1:7" s="12" customFormat="1" ht="12.6" customHeight="1" x14ac:dyDescent="0.2">
      <c r="A88"/>
      <c r="B88"/>
      <c r="C88" s="140"/>
      <c r="D88" s="17"/>
      <c r="E88" s="17"/>
      <c r="F88" s="17"/>
      <c r="G88" s="17"/>
    </row>
    <row r="89" spans="1:7" s="17" customFormat="1" ht="12.6" customHeight="1" x14ac:dyDescent="0.2">
      <c r="A89"/>
      <c r="B89"/>
      <c r="C89" s="140"/>
    </row>
    <row r="90" spans="1:7" s="17" customFormat="1" ht="12.6" customHeight="1" x14ac:dyDescent="0.2">
      <c r="A90"/>
      <c r="B90"/>
      <c r="C90" s="140"/>
      <c r="E90"/>
      <c r="F90"/>
      <c r="G90"/>
    </row>
    <row r="91" spans="1:7" s="17" customFormat="1" ht="12.6" customHeight="1" x14ac:dyDescent="0.2">
      <c r="A91"/>
      <c r="B91"/>
      <c r="C91" s="140"/>
      <c r="E91"/>
      <c r="F91"/>
      <c r="G91"/>
    </row>
    <row r="92" spans="1:7" s="17" customFormat="1" ht="12.6" customHeight="1" x14ac:dyDescent="0.2">
      <c r="A92"/>
      <c r="B92"/>
      <c r="C92" s="140"/>
      <c r="E92" s="15"/>
      <c r="F92" s="15"/>
      <c r="G92" s="15"/>
    </row>
    <row r="93" spans="1:7" s="17" customFormat="1" ht="12.6" customHeight="1" x14ac:dyDescent="0.2">
      <c r="A93"/>
      <c r="B93"/>
      <c r="C93" s="140"/>
      <c r="E93"/>
      <c r="F93"/>
      <c r="G93"/>
    </row>
    <row r="94" spans="1:7" s="17" customFormat="1" ht="12.6" customHeight="1" x14ac:dyDescent="0.2">
      <c r="A94"/>
      <c r="B94"/>
      <c r="C94" s="140"/>
      <c r="E94"/>
      <c r="F94"/>
      <c r="G94"/>
    </row>
    <row r="95" spans="1:7" s="17" customFormat="1" ht="12.6" customHeight="1" x14ac:dyDescent="0.2">
      <c r="A95"/>
      <c r="B95"/>
      <c r="C95" s="140"/>
      <c r="E95"/>
      <c r="F95"/>
      <c r="G95"/>
    </row>
    <row r="96" spans="1:7" s="17" customFormat="1" ht="12.6" customHeight="1" x14ac:dyDescent="0.2">
      <c r="A96"/>
      <c r="B96"/>
      <c r="C96" s="140"/>
      <c r="E96"/>
      <c r="F96"/>
      <c r="G96"/>
    </row>
    <row r="97" spans="1:7" s="17" customFormat="1" ht="12.6" customHeight="1" x14ac:dyDescent="0.2">
      <c r="A97"/>
      <c r="B97"/>
      <c r="C97" s="140"/>
      <c r="E97"/>
      <c r="F97"/>
      <c r="G97"/>
    </row>
    <row r="98" spans="1:7" s="17" customFormat="1" ht="12.6" customHeight="1" x14ac:dyDescent="0.2">
      <c r="A98"/>
      <c r="B98"/>
      <c r="C98" s="140"/>
      <c r="E98"/>
      <c r="F98"/>
      <c r="G98"/>
    </row>
    <row r="99" spans="1:7" s="17" customFormat="1" ht="12.6" customHeight="1" x14ac:dyDescent="0.2">
      <c r="A99"/>
      <c r="B99"/>
      <c r="C99" s="140"/>
      <c r="E99"/>
      <c r="F99"/>
      <c r="G99"/>
    </row>
    <row r="100" spans="1:7" s="17" customFormat="1" ht="12.6" customHeight="1" x14ac:dyDescent="0.2">
      <c r="A100"/>
      <c r="B100"/>
      <c r="C100" s="140"/>
      <c r="E100"/>
      <c r="F100"/>
      <c r="G100"/>
    </row>
    <row r="101" spans="1:7" s="17" customFormat="1" ht="12.6" customHeight="1" x14ac:dyDescent="0.2">
      <c r="A101"/>
      <c r="B101"/>
      <c r="C101" s="140"/>
      <c r="E101"/>
      <c r="F101"/>
      <c r="G101"/>
    </row>
    <row r="102" spans="1:7" s="17" customFormat="1" ht="12.6" customHeight="1" x14ac:dyDescent="0.2">
      <c r="A102"/>
      <c r="B102"/>
      <c r="C102" s="140"/>
      <c r="E102"/>
      <c r="F102"/>
      <c r="G102"/>
    </row>
    <row r="103" spans="1:7" s="17" customFormat="1" ht="12.6" customHeight="1" x14ac:dyDescent="0.2">
      <c r="A103"/>
      <c r="B103"/>
      <c r="C103" s="140"/>
      <c r="E103"/>
      <c r="F103"/>
      <c r="G103"/>
    </row>
    <row r="104" spans="1:7" s="17" customFormat="1" ht="12.6" customHeight="1" x14ac:dyDescent="0.2">
      <c r="A104"/>
      <c r="B104"/>
      <c r="C104" s="140"/>
      <c r="E104"/>
      <c r="F104"/>
      <c r="G104"/>
    </row>
    <row r="105" spans="1:7" s="17" customFormat="1" ht="12.6" customHeight="1" x14ac:dyDescent="0.2">
      <c r="A105"/>
      <c r="B105"/>
      <c r="C105" s="140"/>
      <c r="E105"/>
      <c r="F105"/>
      <c r="G105"/>
    </row>
    <row r="106" spans="1:7" s="17" customFormat="1" ht="12.6" customHeight="1" x14ac:dyDescent="0.2">
      <c r="A106"/>
      <c r="B106"/>
      <c r="C106" s="140"/>
      <c r="E106"/>
      <c r="F106"/>
      <c r="G106"/>
    </row>
    <row r="107" spans="1:7" s="17" customFormat="1" ht="12.6" customHeight="1" x14ac:dyDescent="0.2">
      <c r="A107"/>
      <c r="B107"/>
      <c r="C107" s="140"/>
      <c r="E107"/>
      <c r="F107"/>
      <c r="G107"/>
    </row>
    <row r="108" spans="1:7" s="17" customFormat="1" ht="12.6" customHeight="1" x14ac:dyDescent="0.2">
      <c r="A108"/>
      <c r="B108"/>
      <c r="C108" s="140"/>
      <c r="E108"/>
      <c r="F108"/>
      <c r="G108"/>
    </row>
    <row r="109" spans="1:7" s="17" customFormat="1" ht="12.6" customHeight="1" x14ac:dyDescent="0.2">
      <c r="A109"/>
      <c r="B109"/>
      <c r="C109" s="140"/>
      <c r="E109"/>
      <c r="F109"/>
      <c r="G109"/>
    </row>
    <row r="110" spans="1:7" s="17" customFormat="1" ht="12.6" customHeight="1" x14ac:dyDescent="0.2">
      <c r="A110"/>
      <c r="B110"/>
      <c r="C110" s="140"/>
      <c r="E110"/>
      <c r="F110"/>
      <c r="G110"/>
    </row>
    <row r="111" spans="1:7" s="17" customFormat="1" ht="12.6" customHeight="1" x14ac:dyDescent="0.2">
      <c r="A111"/>
      <c r="B111"/>
      <c r="C111" s="140"/>
      <c r="E111"/>
      <c r="F111"/>
      <c r="G111"/>
    </row>
    <row r="112" spans="1:7" s="17" customFormat="1" ht="12.6" customHeight="1" x14ac:dyDescent="0.2">
      <c r="A112"/>
      <c r="B112"/>
      <c r="C112" s="140"/>
      <c r="E112"/>
      <c r="F112"/>
      <c r="G112"/>
    </row>
    <row r="113" spans="1:7" s="17" customFormat="1" ht="12.6" customHeight="1" x14ac:dyDescent="0.2">
      <c r="A113"/>
      <c r="B113"/>
      <c r="C113" s="140"/>
      <c r="E113"/>
      <c r="F113"/>
      <c r="G113"/>
    </row>
    <row r="114" spans="1:7" s="17" customFormat="1" ht="12.6" customHeight="1" x14ac:dyDescent="0.2">
      <c r="A114"/>
      <c r="B114"/>
      <c r="C114" s="140"/>
      <c r="E114"/>
      <c r="F114"/>
      <c r="G114"/>
    </row>
    <row r="115" spans="1:7" s="17" customFormat="1" ht="12.6" customHeight="1" x14ac:dyDescent="0.2">
      <c r="A115"/>
      <c r="B115"/>
      <c r="C115" s="140"/>
      <c r="E115"/>
      <c r="F115"/>
      <c r="G115"/>
    </row>
    <row r="116" spans="1:7" s="17" customFormat="1" ht="12.6" customHeight="1" x14ac:dyDescent="0.2">
      <c r="A116"/>
      <c r="B116"/>
      <c r="C116" s="140"/>
      <c r="E116"/>
      <c r="F116"/>
      <c r="G116"/>
    </row>
    <row r="117" spans="1:7" s="17" customFormat="1" ht="12.6" customHeight="1" x14ac:dyDescent="0.2">
      <c r="A117"/>
      <c r="B117"/>
      <c r="C117" s="140"/>
      <c r="E117"/>
      <c r="F117"/>
      <c r="G117"/>
    </row>
    <row r="118" spans="1:7" s="17" customFormat="1" ht="12.6" customHeight="1" x14ac:dyDescent="0.2">
      <c r="A118"/>
      <c r="B118"/>
      <c r="C118" s="140"/>
      <c r="E118"/>
      <c r="F118"/>
      <c r="G118"/>
    </row>
    <row r="119" spans="1:7" s="17" customFormat="1" ht="12.6" customHeight="1" x14ac:dyDescent="0.2">
      <c r="A119"/>
      <c r="B119"/>
      <c r="C119" s="140"/>
      <c r="E119"/>
      <c r="F119"/>
      <c r="G119"/>
    </row>
    <row r="120" spans="1:7" s="17" customFormat="1" ht="12.6" customHeight="1" x14ac:dyDescent="0.2">
      <c r="A120"/>
      <c r="B120"/>
      <c r="C120" s="140"/>
      <c r="E120"/>
      <c r="F120"/>
      <c r="G120"/>
    </row>
    <row r="121" spans="1:7" s="17" customFormat="1" ht="12.6" customHeight="1" x14ac:dyDescent="0.2">
      <c r="A121"/>
      <c r="B121"/>
      <c r="C121" s="140"/>
      <c r="E121"/>
      <c r="F121"/>
      <c r="G121"/>
    </row>
    <row r="122" spans="1:7" s="17" customFormat="1" ht="12.6" customHeight="1" x14ac:dyDescent="0.2">
      <c r="A122"/>
      <c r="B122"/>
      <c r="C122" s="140"/>
      <c r="E122"/>
      <c r="F122"/>
      <c r="G122"/>
    </row>
    <row r="123" spans="1:7" s="17" customFormat="1" ht="12.6" customHeight="1" x14ac:dyDescent="0.2">
      <c r="A123"/>
      <c r="B123"/>
      <c r="C123" s="140"/>
      <c r="E123"/>
      <c r="F123"/>
      <c r="G123"/>
    </row>
    <row r="124" spans="1:7" s="17" customFormat="1" ht="12.6" customHeight="1" x14ac:dyDescent="0.2">
      <c r="A124"/>
      <c r="B124"/>
      <c r="C124" s="140"/>
      <c r="E124"/>
      <c r="F124"/>
      <c r="G124"/>
    </row>
    <row r="125" spans="1:7" s="17" customFormat="1" ht="12.6" customHeight="1" x14ac:dyDescent="0.2">
      <c r="A125"/>
      <c r="B125"/>
      <c r="C125" s="140"/>
      <c r="E125"/>
      <c r="F125"/>
      <c r="G125"/>
    </row>
    <row r="126" spans="1:7" s="17" customFormat="1" ht="12.6" customHeight="1" x14ac:dyDescent="0.2">
      <c r="A126"/>
      <c r="B126"/>
      <c r="C126" s="140"/>
      <c r="E126"/>
      <c r="F126"/>
      <c r="G126"/>
    </row>
    <row r="127" spans="1:7" s="17" customFormat="1" ht="12.6" customHeight="1" x14ac:dyDescent="0.2">
      <c r="A127"/>
      <c r="B127"/>
      <c r="C127" s="140"/>
      <c r="E127"/>
      <c r="F127"/>
      <c r="G127"/>
    </row>
    <row r="128" spans="1:7" s="17" customFormat="1" ht="12.6" customHeight="1" x14ac:dyDescent="0.2">
      <c r="A128"/>
      <c r="B128"/>
      <c r="C128" s="140"/>
      <c r="E128"/>
      <c r="F128"/>
      <c r="G128"/>
    </row>
    <row r="129" spans="1:7" s="17" customFormat="1" ht="12.6" customHeight="1" x14ac:dyDescent="0.2">
      <c r="A129"/>
      <c r="B129"/>
      <c r="C129" s="140"/>
      <c r="E129"/>
      <c r="F129"/>
      <c r="G129"/>
    </row>
    <row r="130" spans="1:7" s="17" customFormat="1" ht="12.6" customHeight="1" x14ac:dyDescent="0.2">
      <c r="A130"/>
      <c r="B130"/>
      <c r="C130" s="140"/>
      <c r="E130"/>
      <c r="F130"/>
      <c r="G130"/>
    </row>
    <row r="131" spans="1:7" s="17" customFormat="1" ht="12.6" customHeight="1" x14ac:dyDescent="0.2">
      <c r="A131"/>
      <c r="B131"/>
      <c r="C131" s="140"/>
      <c r="E131"/>
      <c r="F131"/>
      <c r="G131"/>
    </row>
    <row r="132" spans="1:7" s="17" customFormat="1" ht="12.6" customHeight="1" x14ac:dyDescent="0.2">
      <c r="A132"/>
      <c r="B132"/>
      <c r="C132" s="140"/>
      <c r="E132"/>
      <c r="F132"/>
      <c r="G132"/>
    </row>
    <row r="133" spans="1:7" s="17" customFormat="1" ht="12.6" customHeight="1" x14ac:dyDescent="0.2">
      <c r="A133"/>
      <c r="B133"/>
      <c r="C133" s="140"/>
      <c r="E133"/>
      <c r="F133"/>
      <c r="G133"/>
    </row>
    <row r="134" spans="1:7" s="17" customFormat="1" ht="12.6" customHeight="1" x14ac:dyDescent="0.2">
      <c r="A134"/>
      <c r="B134"/>
      <c r="C134" s="140"/>
      <c r="E134"/>
      <c r="F134"/>
      <c r="G134"/>
    </row>
    <row r="135" spans="1:7" s="17" customFormat="1" ht="12.6" customHeight="1" x14ac:dyDescent="0.2">
      <c r="A135"/>
      <c r="B135"/>
      <c r="C135" s="140"/>
      <c r="E135"/>
      <c r="F135"/>
      <c r="G135"/>
    </row>
    <row r="136" spans="1:7" s="17" customFormat="1" ht="12.6" customHeight="1" x14ac:dyDescent="0.2">
      <c r="A136"/>
      <c r="B136"/>
      <c r="C136" s="140"/>
      <c r="E136"/>
      <c r="F136"/>
      <c r="G136"/>
    </row>
    <row r="137" spans="1:7" s="17" customFormat="1" ht="12.6" customHeight="1" x14ac:dyDescent="0.2">
      <c r="A137"/>
      <c r="B137"/>
      <c r="C137" s="140"/>
      <c r="E137"/>
      <c r="F137"/>
      <c r="G137"/>
    </row>
    <row r="138" spans="1:7" s="17" customFormat="1" ht="12.6" customHeight="1" x14ac:dyDescent="0.2">
      <c r="A138"/>
      <c r="B138"/>
      <c r="C138" s="140"/>
      <c r="E138"/>
      <c r="F138"/>
      <c r="G138"/>
    </row>
    <row r="139" spans="1:7" s="17" customFormat="1" ht="12.6" customHeight="1" x14ac:dyDescent="0.2">
      <c r="A139"/>
      <c r="B139"/>
      <c r="C139" s="140"/>
      <c r="E139"/>
      <c r="F139"/>
      <c r="G139"/>
    </row>
    <row r="140" spans="1:7" s="17" customFormat="1" ht="12.6" customHeight="1" x14ac:dyDescent="0.2">
      <c r="A140"/>
      <c r="B140"/>
      <c r="C140" s="140"/>
      <c r="E140"/>
      <c r="F140"/>
      <c r="G140"/>
    </row>
    <row r="141" spans="1:7" s="17" customFormat="1" ht="12.6" customHeight="1" x14ac:dyDescent="0.2">
      <c r="A141"/>
      <c r="B141"/>
      <c r="C141" s="140"/>
      <c r="E141"/>
      <c r="F141"/>
      <c r="G141"/>
    </row>
    <row r="142" spans="1:7" s="17" customFormat="1" ht="12.6" customHeight="1" x14ac:dyDescent="0.2">
      <c r="A142"/>
      <c r="B142"/>
      <c r="C142" s="140"/>
      <c r="E142"/>
      <c r="F142"/>
      <c r="G142"/>
    </row>
    <row r="143" spans="1:7" s="17" customFormat="1" ht="12.6" customHeight="1" x14ac:dyDescent="0.2">
      <c r="A143"/>
      <c r="B143"/>
      <c r="C143" s="140"/>
      <c r="E143"/>
      <c r="F143"/>
      <c r="G143"/>
    </row>
    <row r="144" spans="1:7" s="17" customFormat="1" ht="12.6" customHeight="1" x14ac:dyDescent="0.2">
      <c r="A144"/>
      <c r="B144"/>
      <c r="C144" s="140"/>
      <c r="E144"/>
      <c r="F144"/>
      <c r="G144"/>
    </row>
    <row r="145" spans="1:7" s="17" customFormat="1" ht="12.6" customHeight="1" x14ac:dyDescent="0.2">
      <c r="A145"/>
      <c r="B145"/>
      <c r="C145" s="140"/>
      <c r="E145"/>
      <c r="F145"/>
      <c r="G145"/>
    </row>
    <row r="146" spans="1:7" s="17" customFormat="1" ht="12.6" customHeight="1" x14ac:dyDescent="0.2">
      <c r="A146"/>
      <c r="B146"/>
      <c r="C146" s="140"/>
      <c r="E146"/>
      <c r="F146"/>
      <c r="G146"/>
    </row>
    <row r="147" spans="1:7" s="17" customFormat="1" ht="12.6" customHeight="1" x14ac:dyDescent="0.2">
      <c r="A147"/>
      <c r="B147"/>
      <c r="C147" s="140"/>
      <c r="E147"/>
      <c r="F147"/>
      <c r="G147"/>
    </row>
    <row r="148" spans="1:7" s="17" customFormat="1" ht="12.6" customHeight="1" x14ac:dyDescent="0.2">
      <c r="A148"/>
      <c r="B148"/>
      <c r="C148" s="140"/>
      <c r="E148"/>
      <c r="F148"/>
      <c r="G148"/>
    </row>
    <row r="149" spans="1:7" s="17" customFormat="1" ht="12.6" customHeight="1" x14ac:dyDescent="0.2">
      <c r="A149"/>
      <c r="B149"/>
      <c r="C149" s="140"/>
      <c r="E149"/>
      <c r="F149"/>
      <c r="G149"/>
    </row>
    <row r="150" spans="1:7" s="17" customFormat="1" ht="12.6" customHeight="1" x14ac:dyDescent="0.2">
      <c r="A150"/>
      <c r="B150"/>
      <c r="C150" s="140"/>
      <c r="E150"/>
      <c r="F150"/>
      <c r="G150"/>
    </row>
    <row r="151" spans="1:7" s="17" customFormat="1" ht="12.6" customHeight="1" x14ac:dyDescent="0.2">
      <c r="A151"/>
      <c r="B151"/>
      <c r="C151" s="140"/>
      <c r="E151"/>
      <c r="F151"/>
      <c r="G151"/>
    </row>
    <row r="152" spans="1:7" s="17" customFormat="1" ht="12.6" customHeight="1" x14ac:dyDescent="0.2">
      <c r="A152"/>
      <c r="B152"/>
      <c r="C152" s="140"/>
      <c r="E152"/>
      <c r="F152"/>
      <c r="G152"/>
    </row>
    <row r="153" spans="1:7" s="17" customFormat="1" ht="12.6" customHeight="1" x14ac:dyDescent="0.2">
      <c r="A153"/>
      <c r="B153"/>
      <c r="C153" s="140"/>
      <c r="E153"/>
      <c r="F153"/>
      <c r="G153"/>
    </row>
    <row r="154" spans="1:7" s="17" customFormat="1" ht="12.6" customHeight="1" x14ac:dyDescent="0.2">
      <c r="A154"/>
      <c r="B154"/>
      <c r="C154" s="140"/>
      <c r="E154"/>
      <c r="F154"/>
      <c r="G154"/>
    </row>
    <row r="155" spans="1:7" s="12" customFormat="1" ht="12.6" customHeight="1" x14ac:dyDescent="0.2">
      <c r="A155"/>
      <c r="B155"/>
      <c r="C155" s="140"/>
      <c r="E155"/>
      <c r="F155"/>
      <c r="G155"/>
    </row>
    <row r="156" spans="1:7" s="31" customFormat="1" ht="12.6" customHeight="1" x14ac:dyDescent="0.2">
      <c r="A156"/>
      <c r="B156"/>
      <c r="C156" s="140"/>
      <c r="E156"/>
      <c r="F156"/>
      <c r="G156"/>
    </row>
    <row r="157" spans="1:7" s="126" customFormat="1" ht="12.6" customHeight="1" x14ac:dyDescent="0.2">
      <c r="A157"/>
      <c r="B157"/>
      <c r="C157" s="140"/>
      <c r="E157"/>
      <c r="F157"/>
      <c r="G157"/>
    </row>
    <row r="158" spans="1:7" s="17" customFormat="1" ht="12.6" customHeight="1" x14ac:dyDescent="0.2">
      <c r="A158"/>
      <c r="B158"/>
      <c r="C158" s="140"/>
      <c r="E158"/>
      <c r="F158"/>
      <c r="G158"/>
    </row>
    <row r="159" spans="1:7" s="17" customFormat="1" ht="12.6" customHeight="1" x14ac:dyDescent="0.2">
      <c r="A159"/>
      <c r="B159"/>
      <c r="C159" s="140"/>
      <c r="E159"/>
      <c r="F159"/>
      <c r="G159"/>
    </row>
    <row r="160" spans="1:7" ht="12.6" customHeight="1" x14ac:dyDescent="0.2"/>
    <row r="161" spans="1:7" ht="12.6" customHeight="1" x14ac:dyDescent="0.2"/>
    <row r="162" spans="1:7" s="15" customFormat="1" ht="12.6" customHeight="1" x14ac:dyDescent="0.2">
      <c r="A162"/>
      <c r="B162"/>
      <c r="C162" s="140"/>
      <c r="D162" s="17"/>
      <c r="E162"/>
      <c r="F162"/>
      <c r="G162"/>
    </row>
    <row r="163" spans="1:7" ht="12.6" customHeight="1" x14ac:dyDescent="0.2"/>
    <row r="164" spans="1:7" ht="12.6" customHeight="1" x14ac:dyDescent="0.2"/>
    <row r="165" spans="1:7" ht="12.6" customHeight="1" x14ac:dyDescent="0.2"/>
  </sheetData>
  <autoFilter ref="A7:C69" xr:uid="{00000000-0009-0000-0000-000010000000}"/>
  <mergeCells count="5">
    <mergeCell ref="A5:B5"/>
    <mergeCell ref="A6:A7"/>
    <mergeCell ref="B6:B7"/>
    <mergeCell ref="B3:C3"/>
    <mergeCell ref="B4:C4"/>
  </mergeCells>
  <phoneticPr fontId="3" type="noConversion"/>
  <printOptions horizontalCentered="1"/>
  <pageMargins left="0.78740157480314965" right="0.78740157480314965" top="0.59055118110236227" bottom="0.70866141732283472" header="0.19685039370078741" footer="0.19685039370078741"/>
  <pageSetup paperSize="9" orientation="portrait" r:id="rId1"/>
  <headerFooter>
    <oddFooter xml:space="preserve">&amp;R&amp;8&amp;P+39&amp;10
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18</vt:i4>
      </vt:variant>
    </vt:vector>
  </HeadingPairs>
  <TitlesOfParts>
    <vt:vector size="36" baseType="lpstr">
      <vt:lpstr>CARATULA</vt:lpstr>
      <vt:lpstr>INSTALACION DE PLANTACIONES</vt:lpstr>
      <vt:lpstr>SUP REF Y ACUMUL</vt:lpstr>
      <vt:lpstr>SUP REF Y POR REFOREST</vt:lpstr>
      <vt:lpstr>PERMISOS Y AUTORIZACIONES</vt:lpstr>
      <vt:lpstr>PRODUCC MAD ROLLIZA</vt:lpstr>
      <vt:lpstr>ROLLIZA X ESPECIE</vt:lpstr>
      <vt:lpstr>PRODUCC MAD ASERR</vt:lpstr>
      <vt:lpstr>PROD. MAD ASER.POR ESPECIE</vt:lpstr>
      <vt:lpstr>GRAFICO</vt:lpstr>
      <vt:lpstr>PARQUET</vt:lpstr>
      <vt:lpstr>PARQUET X SP</vt:lpstr>
      <vt:lpstr>MADERA.LAMINADA</vt:lpstr>
      <vt:lpstr>TRIPLAY</vt:lpstr>
      <vt:lpstr>POSTES Y DURMIENTES</vt:lpstr>
      <vt:lpstr>CARBON</vt:lpstr>
      <vt:lpstr>LEÑA</vt:lpstr>
      <vt:lpstr>POR ESPECIE-NO MAD</vt:lpstr>
      <vt:lpstr>CARBON!Área_de_impresión</vt:lpstr>
      <vt:lpstr>GRAFICO!Área_de_impresión</vt:lpstr>
      <vt:lpstr>'INSTALACION DE PLANTACIONES'!Área_de_impresión</vt:lpstr>
      <vt:lpstr>MADERA.LAMINADA!Área_de_impresión</vt:lpstr>
      <vt:lpstr>PARQUET!Área_de_impresión</vt:lpstr>
      <vt:lpstr>'PARQUET X SP'!Área_de_impresión</vt:lpstr>
      <vt:lpstr>'POR ESPECIE-NO MAD'!Área_de_impresión</vt:lpstr>
      <vt:lpstr>'PROD. MAD ASER.POR ESPECIE'!Área_de_impresión</vt:lpstr>
      <vt:lpstr>'PRODUCC MAD ASERR'!Área_de_impresión</vt:lpstr>
      <vt:lpstr>'PRODUCC MAD ROLLIZA'!Área_de_impresión</vt:lpstr>
      <vt:lpstr>'ROLLIZA X ESPECIE'!Área_de_impresión</vt:lpstr>
      <vt:lpstr>'SUP REF Y ACUMUL'!Área_de_impresión</vt:lpstr>
      <vt:lpstr>'SUP REF Y POR REFOREST'!Área_de_impresión</vt:lpstr>
      <vt:lpstr>TRIPLAY!Área_de_impresión</vt:lpstr>
      <vt:lpstr>'POR ESPECIE-NO MAD'!Títulos_a_imprimir</vt:lpstr>
      <vt:lpstr>'PROD. MAD ASER.POR ESPECIE'!Títulos_a_imprimir</vt:lpstr>
      <vt:lpstr>'ROLLIZA X ESPECIE'!Títulos_a_imprimir</vt:lpstr>
      <vt:lpstr>'SUP REF Y ACUMUL'!Títulos_a_imprimir</vt:lpstr>
    </vt:vector>
  </TitlesOfParts>
  <Company>INRENA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"PERÚ FORESTAL EN NÚMEROS 2004"</dc:title>
  <dc:creator>CIF</dc:creator>
  <dc:description>DOCUMENTO PRELIMINAR</dc:description>
  <cp:lastModifiedBy>DOMINGO GABRIEL PACHECO ROLDAN</cp:lastModifiedBy>
  <cp:lastPrinted>2019-01-25T17:20:12Z</cp:lastPrinted>
  <dcterms:created xsi:type="dcterms:W3CDTF">2005-04-25T15:32:06Z</dcterms:created>
  <dcterms:modified xsi:type="dcterms:W3CDTF">2019-09-16T15:31:31Z</dcterms:modified>
</cp:coreProperties>
</file>